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bookViews>
    <workbookView xWindow="0" yWindow="0" windowWidth="28800" windowHeight="1191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sec'!$A$1:$E$48</definedName>
    <definedName name="_xlnm.Print_Area" localSheetId="24">'VP, Securities'!$A$1:$I$107</definedName>
  </definedNames>
  <calcPr calcId="171027"/>
</workbook>
</file>

<file path=xl/calcChain.xml><?xml version="1.0" encoding="utf-8"?>
<calcChain xmlns="http://schemas.openxmlformats.org/spreadsheetml/2006/main">
  <c r="D16" i="30" l="1"/>
  <c r="C16" i="30"/>
  <c r="B16" i="30"/>
  <c r="G101" i="187" l="1"/>
  <c r="H101" i="187"/>
  <c r="I101" i="187"/>
  <c r="F43" i="187" l="1"/>
  <c r="G43" i="187"/>
  <c r="H43" i="187"/>
  <c r="I43" i="187"/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F82" i="187" l="1"/>
  <c r="J32" i="186"/>
  <c r="I32" i="186" l="1"/>
  <c r="K32" i="186"/>
  <c r="G82" i="187" l="1"/>
  <c r="H82" i="187"/>
  <c r="I82" i="187"/>
  <c r="B15" i="188" l="1"/>
  <c r="K43" i="30" l="1"/>
  <c r="L43" i="30"/>
  <c r="M43" i="30"/>
  <c r="N43" i="30"/>
  <c r="O43" i="30"/>
  <c r="G107" i="187" l="1"/>
  <c r="G13" i="187"/>
  <c r="F13" i="187"/>
  <c r="C15" i="188" l="1"/>
  <c r="I40" i="186" l="1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107" i="187" l="1"/>
  <c r="H107" i="187"/>
  <c r="I31" i="186"/>
  <c r="J31" i="186"/>
  <c r="K31" i="186"/>
  <c r="L32" i="30" l="1"/>
  <c r="H13" i="187"/>
  <c r="I13" i="187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<sst xmlns="http://schemas.openxmlformats.org/spreadsheetml/2006/main" count="826" uniqueCount="492">
  <si>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</si>
  <si>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</si>
  <si>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</si>
  <si>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</si>
  <si>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</si>
  <si>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</si>
  <si>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</si>
  <si>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</si>
  <si>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</si>
  <si>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</si>
  <si>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</si>
  <si>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</si>
  <si>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</si>
  <si>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</si>
  <si>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</si>
  <si>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</si>
  <si>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</si>
  <si>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</si>
  <si>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</si>
  <si>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</si>
  <si>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</si>
  <si>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</si>
  <si>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</si>
  <si>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</si>
  <si>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</si>
  <si>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</si>
  <si>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</si>
  <si>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</si>
  <si>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</si>
  <si>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</si>
  <si>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</si>
  <si>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</si>
  <si>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</si>
  <si>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</si>
  <si>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</si>
  <si>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</si>
  <si>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</si>
  <si>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</si>
  <si>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</si>
  <si>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</si>
  <si>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</si>
  <si>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</si>
  <si>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</si>
  <si>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</si>
  <si>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</si>
  <si>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</si>
  <si>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</si>
  <si>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</si>
  <si>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</si>
  <si>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</si>
  <si>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</si>
  <si>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</si>
  <si>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</si>
  <si>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</si>
  <si>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</si>
  <si>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</si>
  <si>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</si>
  <si>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</si>
  <si>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</si>
  <si>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</si>
  <si>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</si>
  <si>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</si>
  <si>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</si>
  <si>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</si>
  <si>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</si>
  <si>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</si>
  <si>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</si>
  <si>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</si>
  <si>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</si>
  <si>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</si>
  <si>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</si>
  <si>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</si>
  <si>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</si>
  <si>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</si>
  <si>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</si>
  <si>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</si>
  <si>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</si>
  <si>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</si>
  <si>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</si>
  <si>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</si>
  <si>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</si>
  <si>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</si>
  <si>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</si>
  <si>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</si>
  <si>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</si>
  <si>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</si>
  <si>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</si>
  <si>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</si>
  <si>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</si>
  <si>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</si>
  <si>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</si>
  <si>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</si>
  <si>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</si>
  <si>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</si>
  <si>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</si>
  <si>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</si>
  <si>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</si>
  <si>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</si>
  <si>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</si>
  <si>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</si>
  <si>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</si>
  <si>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</si>
  <si>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</si>
  <si>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</si>
  <si>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</si>
  <si>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</si>
  <si>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</si>
  <si>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</si>
  <si>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</si>
  <si>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</si>
  <si>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</si>
  <si>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</si>
  <si>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</si>
  <si>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</si>
  <si>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</si>
  <si>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</si>
  <si>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</si>
  <si>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</si>
  <si>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</si>
  <si>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</si>
  <si>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</si>
  <si>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</si>
  <si>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</si>
  <si>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</si>
  <si>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</si>
  <si>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</si>
  <si>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</si>
  <si>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</si>
  <si>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</si>
  <si>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</si>
  <si>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</si>
  <si>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</si>
  <si>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</si>
  <si>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</si>
  <si>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</si>
  <si>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</si>
  <si>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</si>
  <si>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</si>
  <si>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</si>
  <si>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</si>
  <si>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</si>
  <si>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</si>
  <si>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</si>
  <si>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</si>
  <si>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</si>
  <si>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</si>
  <si>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</si>
  <si>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</si>
  <si>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</si>
  <si>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</si>
  <si>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</si>
  <si>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</si>
  <si>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</si>
  <si>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</si>
  <si>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</si>
  <si>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</si>
  <si>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</si>
  <si>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</si>
  <si>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</si>
  <si>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</si>
  <si>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</si>
  <si>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</si>
  <si>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</si>
  <si>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</si>
  <si>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</si>
  <si>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</si>
  <si>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</si>
  <si>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</si>
  <si>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</si>
  <si>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</si>
  <si>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</si>
  <si>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</si>
  <si>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</si>
  <si>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</si>
  <si>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</si>
  <si>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</si>
  <si>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</si>
  <si>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</si>
  <si>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</si>
  <si>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</si>
  <si>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</si>
  <si>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</si>
  <si>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</si>
  <si>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</si>
  <si>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</si>
  <si>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</si>
  <si>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</si>
  <si>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</si>
  <si>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</si>
  <si>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</si>
  <si>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</si>
  <si>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</si>
  <si>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</si>
  <si>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</si>
  <si>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</si>
  <si>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</si>
  <si>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</si>
  <si>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</si>
  <si>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</si>
  <si>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</si>
  <si>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</si>
  <si>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</si>
  <si>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</si>
  <si>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</si>
  <si>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</si>
  <si>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</si>
  <si>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</si>
  <si>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</si>
  <si>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</si>
  <si>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</si>
  <si>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</si>
  <si>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</si>
  <si>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</si>
  <si>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</si>
  <si>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</si>
  <si>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</si>
  <si>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</si>
  <si>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</si>
  <si>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</si>
  <si>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</si>
  <si>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</si>
  <si>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</si>
  <si>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</si>
  <si>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</si>
  <si>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</si>
  <si>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</si>
  <si>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</si>
  <si>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</si>
  <si>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</si>
  <si>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</si>
  <si>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</si>
  <si>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</si>
  <si>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</si>
  <si>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</si>
  <si>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</si>
  <si>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</si>
  <si>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</si>
  <si>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</si>
  <si>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</si>
  <si>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</si>
  <si>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</si>
  <si>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</si>
  <si>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</si>
  <si>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</si>
  <si>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</si>
  <si>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</si>
  <si>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</si>
  <si>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</si>
  <si>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</si>
  <si>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</si>
  <si>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</si>
  <si>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</si>
  <si>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</si>
  <si>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</si>
  <si>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</si>
  <si>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</si>
  <si>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</si>
  <si>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</si>
  <si>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</si>
  <si>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</si>
  <si>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</si>
  <si>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</si>
  <si>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</si>
  <si>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</si>
  <si>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</si>
  <si>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</si>
  <si>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</si>
  <si>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</si>
  <si>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</si>
  <si>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</si>
  <si>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</si>
  <si>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</si>
  <si>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</si>
  <si>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</si>
  <si>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</si>
  <si>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</si>
  <si>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</si>
  <si>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</si>
  <si>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OSEMNAJSTMESEČNE ZAKLADNE MENICE 8. IZDAJA</t>
  </si>
  <si>
    <t>OZ8</t>
  </si>
  <si>
    <t>SI0002103727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</si>
  <si>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</si>
  <si>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</si>
  <si>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</si>
  <si>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</si>
  <si>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</si>
  <si>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</si>
  <si>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</si>
  <si>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</si>
  <si>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</si>
  <si>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</si>
  <si>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</si>
  <si>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</si>
  <si>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</si>
  <si>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</si>
  <si>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</si>
  <si>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</si>
  <si>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</si>
  <si>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</si>
  <si>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</si>
  <si>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</si>
  <si>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</si>
  <si>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</si>
  <si>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</si>
  <si>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</si>
  <si>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</si>
  <si>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</si>
  <si>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</si>
  <si>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</si>
  <si>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</si>
  <si>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</si>
  <si>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</si>
  <si>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</si>
  <si>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</si>
  <si>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</si>
  <si>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</si>
  <si>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</si>
  <si>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</si>
  <si>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</si>
  <si>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</si>
  <si>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</si>
  <si>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</si>
  <si>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</si>
  <si>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</si>
  <si>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</si>
  <si>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</si>
  <si>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</si>
  <si>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</si>
  <si>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</si>
  <si>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</si>
  <si>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</si>
  <si>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</si>
  <si>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</si>
  <si>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</si>
  <si>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</si>
  <si>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</si>
  <si>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</si>
  <si>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</si>
  <si>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</si>
  <si>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</si>
  <si>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</si>
  <si>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</si>
  <si>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</si>
  <si>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</si>
  <si>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</si>
  <si>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</si>
  <si>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</si>
  <si>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</si>
  <si>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</si>
  <si>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</si>
  <si>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</si>
  <si>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</si>
  <si>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</si>
  <si>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</si>
  <si>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</si>
  <si>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</si>
  <si>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</si>
  <si>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</si>
  <si>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</si>
  <si>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</si>
  <si>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</si>
  <si>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</si>
  <si>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</si>
  <si>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</si>
  <si>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</si>
  <si>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</si>
  <si>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</si>
  <si>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</si>
  <si>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</si>
  <si>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</si>
  <si>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</si>
  <si>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</si>
  <si>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</si>
  <si>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</si>
  <si>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</si>
  <si>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</si>
  <si>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</si>
  <si>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</si>
  <si>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</si>
  <si>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</si>
  <si>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</si>
  <si>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</si>
  <si>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</si>
  <si>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</si>
  <si>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</si>
  <si>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</si>
  <si>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</si>
  <si>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</si>
  <si>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</si>
  <si>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</si>
  <si>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</si>
  <si>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</si>
  <si>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</si>
  <si>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</si>
  <si>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</si>
  <si>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</si>
  <si>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</si>
  <si>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</si>
  <si>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</si>
  <si>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</si>
  <si>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</si>
  <si>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</si>
  <si>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</si>
  <si>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</si>
  <si>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</si>
  <si>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</si>
  <si>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</si>
  <si>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</si>
  <si>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</si>
  <si>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</si>
  <si>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</si>
  <si>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</si>
  <si>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</si>
  <si>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</si>
  <si>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</si>
  <si>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</si>
  <si>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</si>
  <si>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</si>
  <si>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</si>
  <si>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</si>
  <si>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</si>
  <si>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</si>
  <si>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</si>
  <si>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</si>
  <si>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</si>
  <si>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</si>
  <si>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</si>
  <si>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</si>
  <si>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</si>
  <si>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ŠESTMESEČNE ZAKLADNE MENICE 97. IZDAJA</t>
  </si>
  <si>
    <t>DZ80</t>
  </si>
  <si>
    <t>SI0002502001</t>
  </si>
  <si>
    <t>SZ97</t>
  </si>
  <si>
    <t>SI0002501995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</si>
  <si>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</si>
  <si>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</si>
  <si>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</si>
  <si>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</si>
  <si>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</si>
  <si>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</si>
  <si>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</si>
  <si>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</si>
  <si>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</si>
  <si>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</si>
  <si>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</si>
  <si>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</si>
  <si>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</si>
  <si>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</si>
  <si>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</si>
  <si>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</si>
  <si>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</si>
  <si>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</si>
  <si>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</si>
  <si>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</si>
  <si>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</si>
  <si>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</si>
  <si>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</si>
  <si>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</si>
  <si>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</si>
  <si>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</si>
  <si>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</si>
  <si>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t>Ostali Others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</si>
  <si>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</si>
  <si>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</si>
  <si>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</si>
  <si>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</si>
  <si>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</si>
  <si>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</si>
  <si>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</si>
  <si>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TRIMESEČNE ZAKLADNE MENICE 166. IZDAJA</t>
  </si>
  <si>
    <t>TZ166</t>
  </si>
  <si>
    <t>SI0002502084</t>
  </si>
  <si>
    <t>SI0002502076</t>
  </si>
  <si>
    <t>SI0002502068</t>
  </si>
  <si>
    <t>RAIFFEISEN CENTROBANK AG</t>
  </si>
  <si>
    <r>
      <t xml:space="preserve">VELIKOST TRGA V JUNIJU 2018
</t>
    </r>
    <r>
      <rPr>
        <i/>
        <sz val="12"/>
        <rFont val="Tahoma"/>
        <family val="2"/>
        <charset val="238"/>
      </rPr>
      <t>MARKET SIZE IN JUNE 2018</t>
    </r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</si>
  <si>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29.6.2018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</si>
  <si>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29.6.2018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</si>
  <si>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29.6.2018</t>
    </r>
  </si>
  <si>
    <r>
      <t xml:space="preserve">NAJPROMETNEJŠE DELNICE V JUNIJU 2018
</t>
    </r>
    <r>
      <rPr>
        <i/>
        <sz val="12"/>
        <rFont val="Tahoma"/>
        <family val="2"/>
        <charset val="238"/>
      </rPr>
      <t>MOST TRADED SHARES IN JUNE 2018</t>
    </r>
  </si>
  <si>
    <r>
      <t xml:space="preserve">NAJPROMETNEJŠI DOLŽNIŠKI VP V JUNIJU 2018
</t>
    </r>
    <r>
      <rPr>
        <i/>
        <sz val="12"/>
        <rFont val="Tahoma"/>
        <family val="2"/>
        <charset val="238"/>
      </rPr>
      <t>MOST TRADED DEBT SECURITIES IN JUNE 2018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</si>
  <si>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29.6.2018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</si>
  <si>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29.6.2018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</si>
  <si>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29.6.2018</t>
    </r>
  </si>
  <si>
    <r>
      <t xml:space="preserve">DELNICE Z NAJVEČJO TRŽNO KAPITALIZACIJO NA DAN 29.6.2018
</t>
    </r>
    <r>
      <rPr>
        <i/>
        <sz val="12"/>
        <rFont val="Tahoma"/>
        <family val="2"/>
        <charset val="238"/>
      </rPr>
      <t>SHARES WITH THE HIGHEST MARKET CAPITALISATION AS AT 29 JUNE 2018</t>
    </r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</si>
  <si>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</si>
  <si>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</si>
  <si>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</si>
  <si>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</si>
  <si>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</si>
  <si>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</si>
  <si>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t>DEŽELNA BANKA SLOVENIJE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</si>
</sst>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3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0" fontId="70" fillId="24" borderId="10" xfId="0" applyFont="1" applyFill="1" applyBorder="1" applyAlignment="1">
      <alignment horizontal="left" wrapText="1"/>
    </xf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3" fontId="73" fillId="24" borderId="29" xfId="0" applyNumberFormat="1" applyFont="1" applyFill="1" applyBorder="1" applyAlignment="1">
      <alignment horizontal="center" wrapText="1"/>
    </xf>
    <xf numFmtId="49" fontId="73" fillId="24" borderId="31" xfId="0" applyNumberFormat="1" applyFont="1" applyFill="1" applyBorder="1" applyAlignment="1"/>
    <xf numFmtId="49" fontId="73" fillId="24" borderId="33" xfId="0" applyNumberFormat="1" applyFont="1" applyFill="1" applyBorder="1" applyAlignment="1"/>
    <xf numFmtId="49" fontId="73" fillId="24" borderId="29" xfId="0" applyNumberFormat="1" applyFont="1" applyFill="1" applyBorder="1"/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/>
    <cellStyle name="60% - Accent1 2 2" xfId="175"/>
    <cellStyle name="60% - Accent1 3" xfId="95"/>
    <cellStyle name="60% - Accent2 2" xfId="98"/>
    <cellStyle name="60% - Accent2 2 2" xfId="176"/>
    <cellStyle name="60% - Accent2 3" xfId="97"/>
    <cellStyle name="60% - Accent3 2" xfId="99"/>
    <cellStyle name="60% - Accent3 2 2" xfId="177"/>
    <cellStyle name="60% - Accent3 3" xfId="100"/>
    <cellStyle name="60% - Accent4 2" xfId="101"/>
    <cellStyle name="60% - Accent4 2 2" xfId="178"/>
    <cellStyle name="60% - Accent4 3" xfId="102"/>
    <cellStyle name="60% - Accent5 2" xfId="104"/>
    <cellStyle name="60% - Accent5 2 2" xfId="179"/>
    <cellStyle name="60% - Accent5 3" xfId="103"/>
    <cellStyle name="60% - Accent6 2" xfId="105"/>
    <cellStyle name="60% - Accent6 2 2" xfId="180"/>
    <cellStyle name="60% - Accent6 3" xfId="106"/>
    <cellStyle name="Accent1 2" xfId="108"/>
    <cellStyle name="Accent1 2 2" xfId="181"/>
    <cellStyle name="Accent1 3" xfId="107"/>
    <cellStyle name="Accent2 2" xfId="110"/>
    <cellStyle name="Accent2 2 2" xfId="182"/>
    <cellStyle name="Accent2 3" xfId="109"/>
    <cellStyle name="Accent3 2" xfId="112"/>
    <cellStyle name="Accent3 2 2" xfId="183"/>
    <cellStyle name="Accent3 3" xfId="111"/>
    <cellStyle name="Accent4 2" xfId="114"/>
    <cellStyle name="Accent4 2 2" xfId="184"/>
    <cellStyle name="Accent4 3" xfId="113"/>
    <cellStyle name="Accent5 2" xfId="116"/>
    <cellStyle name="Accent5 2 2" xfId="185"/>
    <cellStyle name="Accent5 3" xfId="115"/>
    <cellStyle name="Accent6 2" xfId="118"/>
    <cellStyle name="Accent6 2 2" xfId="186"/>
    <cellStyle name="Accent6 3" xfId="117"/>
    <cellStyle name="Bad 2" xfId="120"/>
    <cellStyle name="Bad 2 2" xfId="187"/>
    <cellStyle name="Bad 3" xfId="119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6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 17" xfId="614"/>
    <cellStyle name="Currency 17 2" xfId="1958"/>
    <cellStyle name="Currency 17 3" xfId="4684"/>
    <cellStyle name="Currency 2" xfId="47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Dobro" xfId="30" builtinId="26" customBuiltin="1"/>
    <cellStyle name="Explanatory Text 2" xfId="127"/>
    <cellStyle name="Explanatory Text 2 2" xfId="190"/>
    <cellStyle name="Explanatory Text 3" xfId="126"/>
    <cellStyle name="Good 2" xfId="129"/>
    <cellStyle name="Good 2 2" xfId="191"/>
    <cellStyle name="Good 3" xfId="128"/>
    <cellStyle name="Heading 1 2" xfId="131"/>
    <cellStyle name="Heading 1 2 2" xfId="192"/>
    <cellStyle name="Heading 1 3" xfId="130"/>
    <cellStyle name="Heading 2 2" xfId="133"/>
    <cellStyle name="Heading 2 2 2" xfId="193"/>
    <cellStyle name="Heading 2 3" xfId="132"/>
    <cellStyle name="Heading 3 2" xfId="135"/>
    <cellStyle name="Heading 3 2 2" xfId="194"/>
    <cellStyle name="Heading 3 3" xfId="134"/>
    <cellStyle name="Heading 4 2" xfId="137"/>
    <cellStyle name="Heading 4 2 2" xfId="195"/>
    <cellStyle name="Heading 4 3" xfId="136"/>
    <cellStyle name="Hiperpovezava" xfId="35" builtinId="8"/>
    <cellStyle name="Hyperlink 2" xfId="48"/>
    <cellStyle name="Hyperlink 2 2" xfId="374"/>
    <cellStyle name="Hyperlink 2 3" xfId="66"/>
    <cellStyle name="Hyperlink 3" xfId="51"/>
    <cellStyle name="Hyperlink 3 2" xfId="278"/>
    <cellStyle name="Hyperlink 4" xfId="57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Izhod" xfId="40" builtinId="21" customBuiltin="1"/>
    <cellStyle name="Linked Cell 2" xfId="141"/>
    <cellStyle name="Linked Cell 2 2" xfId="197"/>
    <cellStyle name="Linked Cell 3" xfId="140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/>
    <cellStyle name="Neutral 2 2" xfId="198"/>
    <cellStyle name="Neutral 3" xfId="142"/>
    <cellStyle name="Nevtralno" xfId="38" builtinId="28" customBuiltin="1"/>
    <cellStyle name="Normal 10" xfId="26680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5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dstotek" xfId="41" builtinId="5"/>
    <cellStyle name="Opomba" xfId="39" builtinId="10" customBuiltin="1"/>
    <cellStyle name="Opozorilo" xfId="44" builtinId="11" customBuiltin="1"/>
    <cellStyle name="Output 2" xfId="152"/>
    <cellStyle name="Output 2 2" xfId="199"/>
    <cellStyle name="Output 3" xfId="151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9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/>
    <cellStyle name="Title 2" xfId="154"/>
    <cellStyle name="Total 2" xfId="156"/>
    <cellStyle name="Total 2 2" xfId="200"/>
    <cellStyle name="Total 3" xfId="155"/>
    <cellStyle name="Valuta" xfId="28" builtinId="4"/>
    <cellStyle name="Vnos" xfId="36" builtinId="20" customBuiltin="1"/>
    <cellStyle name="Vsota" xfId="43" builtinId="25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Turnover'!$P$30:$P$31</c:f>
              <c:strCache>
                <c:ptCount val="2"/>
                <c:pt idx="0">
                  <c:v>Trg delnic
Equity market</c:v>
                </c:pt>
                <c:pt idx="1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page'!$I$28:$I$47</c:f>
              <c:numCache>
                <c:formatCode>m/d/yyyy</c:formatCode>
                <c:ptCount val="20"/>
                <c:pt idx="0">
                  <c:v>43252</c:v>
                </c:pt>
                <c:pt idx="1">
                  <c:v>43255</c:v>
                </c:pt>
                <c:pt idx="2">
                  <c:v>43256</c:v>
                </c:pt>
                <c:pt idx="3">
                  <c:v>43257</c:v>
                </c:pt>
                <c:pt idx="4">
                  <c:v>43258</c:v>
                </c:pt>
                <c:pt idx="5">
                  <c:v>43259</c:v>
                </c:pt>
                <c:pt idx="6">
                  <c:v>43262</c:v>
                </c:pt>
                <c:pt idx="7">
                  <c:v>43263</c:v>
                </c:pt>
                <c:pt idx="8">
                  <c:v>43264</c:v>
                </c:pt>
                <c:pt idx="9">
                  <c:v>43265</c:v>
                </c:pt>
                <c:pt idx="10">
                  <c:v>43266</c:v>
                </c:pt>
                <c:pt idx="11">
                  <c:v>43269</c:v>
                </c:pt>
                <c:pt idx="12">
                  <c:v>43270</c:v>
                </c:pt>
                <c:pt idx="13">
                  <c:v>43271</c:v>
                </c:pt>
                <c:pt idx="14">
                  <c:v>43272</c:v>
                </c:pt>
                <c:pt idx="15">
                  <c:v>43273</c:v>
                </c:pt>
                <c:pt idx="16">
                  <c:v>43277</c:v>
                </c:pt>
                <c:pt idx="17">
                  <c:v>43278</c:v>
                </c:pt>
                <c:pt idx="18">
                  <c:v>43279</c:v>
                </c:pt>
                <c:pt idx="19">
                  <c:v>43280</c:v>
                </c:pt>
              </c:numCache>
            </c:numRef>
          </c:cat>
          <c:val>
            <c:numRef>
              <c:f>'1. stran,1 page'!$K$28:$K$47</c:f>
              <c:numCache>
                <c:formatCode>#,##0</c:formatCode>
                <c:ptCount val="20"/>
                <c:pt idx="0" formatCode="General">
                  <c:v>1131</c:v>
                </c:pt>
                <c:pt idx="1">
                  <c:v>3336</c:v>
                </c:pt>
                <c:pt idx="2">
                  <c:v>2096</c:v>
                </c:pt>
                <c:pt idx="3" formatCode="General">
                  <c:v>2899</c:v>
                </c:pt>
                <c:pt idx="4" formatCode="General">
                  <c:v>1599</c:v>
                </c:pt>
                <c:pt idx="5">
                  <c:v>1954</c:v>
                </c:pt>
                <c:pt idx="6" formatCode="General">
                  <c:v>2494</c:v>
                </c:pt>
                <c:pt idx="7">
                  <c:v>1507</c:v>
                </c:pt>
                <c:pt idx="8">
                  <c:v>1157</c:v>
                </c:pt>
                <c:pt idx="9" formatCode="General">
                  <c:v>2242</c:v>
                </c:pt>
                <c:pt idx="10" formatCode="General">
                  <c:v>1908</c:v>
                </c:pt>
                <c:pt idx="11" formatCode="General">
                  <c:v>1843</c:v>
                </c:pt>
                <c:pt idx="12">
                  <c:v>2169</c:v>
                </c:pt>
                <c:pt idx="13">
                  <c:v>2117</c:v>
                </c:pt>
                <c:pt idx="14" formatCode="General">
                  <c:v>2336</c:v>
                </c:pt>
                <c:pt idx="15">
                  <c:v>1207</c:v>
                </c:pt>
                <c:pt idx="16">
                  <c:v>2611</c:v>
                </c:pt>
                <c:pt idx="17">
                  <c:v>821</c:v>
                </c:pt>
                <c:pt idx="18" formatCode="General">
                  <c:v>1089</c:v>
                </c:pt>
                <c:pt idx="19" formatCode="General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page'!$J$28:$J$47</c:f>
              <c:numCache>
                <c:formatCode>General</c:formatCode>
                <c:ptCount val="20"/>
                <c:pt idx="0">
                  <c:v>889.86</c:v>
                </c:pt>
                <c:pt idx="1">
                  <c:v>893.69</c:v>
                </c:pt>
                <c:pt idx="2">
                  <c:v>900.9</c:v>
                </c:pt>
                <c:pt idx="3">
                  <c:v>907.58</c:v>
                </c:pt>
                <c:pt idx="4">
                  <c:v>899.45</c:v>
                </c:pt>
                <c:pt idx="5">
                  <c:v>897.69</c:v>
                </c:pt>
                <c:pt idx="6">
                  <c:v>897.59</c:v>
                </c:pt>
                <c:pt idx="7">
                  <c:v>889.59</c:v>
                </c:pt>
                <c:pt idx="8">
                  <c:v>890.18</c:v>
                </c:pt>
                <c:pt idx="9">
                  <c:v>889.08</c:v>
                </c:pt>
                <c:pt idx="10">
                  <c:v>894.44</c:v>
                </c:pt>
                <c:pt idx="11">
                  <c:v>888.87</c:v>
                </c:pt>
                <c:pt idx="12">
                  <c:v>890.98</c:v>
                </c:pt>
                <c:pt idx="13">
                  <c:v>889</c:v>
                </c:pt>
                <c:pt idx="14">
                  <c:v>892.56</c:v>
                </c:pt>
                <c:pt idx="15">
                  <c:v>886.75</c:v>
                </c:pt>
                <c:pt idx="16">
                  <c:v>883.32</c:v>
                </c:pt>
                <c:pt idx="17">
                  <c:v>883.79</c:v>
                </c:pt>
                <c:pt idx="18">
                  <c:v>888.06</c:v>
                </c:pt>
                <c:pt idx="19">
                  <c:v>886.88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  <c:min val="83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JUNIJ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JUNE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43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showGridLines="0" tabSelected="1" view="pageBreakPreview" zoomScale="80" zoomScaleNormal="80" zoomScaleSheetLayoutView="80" workbookViewId="0">
      <selection activeCell="I1" sqref="I1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4"/>
      <c r="B1" s="284"/>
      <c r="C1" s="284"/>
      <c r="D1" s="284"/>
      <c r="E1" s="284"/>
      <c r="F1" s="284"/>
      <c r="G1" s="284"/>
      <c r="H1" s="6"/>
      <c r="I1" s="7"/>
    </row>
    <row r="2" spans="1:12" ht="50.1" customHeight="1" x14ac:dyDescent="0.25">
      <c r="A2" s="283" t="s">
        <v>475</v>
      </c>
      <c r="B2" s="283"/>
      <c r="C2" s="283"/>
      <c r="D2" s="283"/>
      <c r="E2" s="283"/>
      <c r="F2" s="283"/>
      <c r="G2" s="283"/>
      <c r="H2" s="10"/>
      <c r="I2" s="11"/>
    </row>
    <row r="3" spans="1:12" ht="111" customHeight="1" x14ac:dyDescent="0.2">
      <c r="A3" s="285" t="s">
        <v>296</v>
      </c>
      <c r="B3" s="286"/>
      <c r="C3" s="12" t="s">
        <v>476</v>
      </c>
      <c r="D3" s="12" t="s">
        <v>477</v>
      </c>
      <c r="E3" s="12" t="s">
        <v>478</v>
      </c>
      <c r="F3" s="12" t="s">
        <v>297</v>
      </c>
      <c r="G3" s="13" t="s">
        <v>298</v>
      </c>
      <c r="H3" s="14"/>
      <c r="I3" s="9"/>
      <c r="L3" s="8"/>
    </row>
    <row r="4" spans="1:12" ht="39.950000000000003" customHeight="1" x14ac:dyDescent="0.2">
      <c r="A4" s="287" t="s">
        <v>299</v>
      </c>
      <c r="B4" s="288"/>
      <c r="C4" s="15">
        <v>33</v>
      </c>
      <c r="D4" s="15">
        <v>34</v>
      </c>
      <c r="E4" s="15">
        <v>5815</v>
      </c>
      <c r="F4" s="15">
        <v>38002496.490000002</v>
      </c>
      <c r="G4" s="16">
        <v>4205</v>
      </c>
      <c r="H4" s="17"/>
      <c r="I4" s="9"/>
      <c r="L4" s="8"/>
    </row>
    <row r="5" spans="1:12" ht="39.950000000000003" customHeight="1" x14ac:dyDescent="0.2">
      <c r="A5" s="289" t="s">
        <v>300</v>
      </c>
      <c r="B5" s="290"/>
      <c r="C5" s="18">
        <v>9</v>
      </c>
      <c r="D5" s="18">
        <v>9</v>
      </c>
      <c r="E5" s="18">
        <v>5152</v>
      </c>
      <c r="F5" s="18">
        <v>26612253.920000002</v>
      </c>
      <c r="G5" s="19">
        <v>3242</v>
      </c>
      <c r="H5" s="17"/>
      <c r="I5" s="9"/>
      <c r="L5" s="8"/>
    </row>
    <row r="6" spans="1:12" ht="39.950000000000003" customHeight="1" x14ac:dyDescent="0.2">
      <c r="A6" s="291" t="s">
        <v>301</v>
      </c>
      <c r="B6" s="292"/>
      <c r="C6" s="20">
        <v>24</v>
      </c>
      <c r="D6" s="20">
        <v>25</v>
      </c>
      <c r="E6" s="20">
        <v>663</v>
      </c>
      <c r="F6" s="20">
        <v>11390242.57</v>
      </c>
      <c r="G6" s="21">
        <v>963</v>
      </c>
      <c r="H6" s="17"/>
      <c r="I6" s="9"/>
      <c r="L6" s="8"/>
    </row>
    <row r="7" spans="1:12" ht="39.950000000000003" customHeight="1" x14ac:dyDescent="0.2">
      <c r="A7" s="289" t="s">
        <v>302</v>
      </c>
      <c r="B7" s="290"/>
      <c r="C7" s="18">
        <v>15</v>
      </c>
      <c r="D7" s="18">
        <v>35</v>
      </c>
      <c r="E7" s="18">
        <v>26962</v>
      </c>
      <c r="F7" s="18">
        <v>1425119.51</v>
      </c>
      <c r="G7" s="19">
        <v>21</v>
      </c>
      <c r="H7" s="17"/>
      <c r="I7" s="9"/>
      <c r="L7" s="8"/>
    </row>
    <row r="8" spans="1:12" ht="39.950000000000003" customHeight="1" x14ac:dyDescent="0.2">
      <c r="A8" s="291" t="s">
        <v>303</v>
      </c>
      <c r="B8" s="292"/>
      <c r="C8" s="20">
        <v>1</v>
      </c>
      <c r="D8" s="20">
        <v>16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3" t="s">
        <v>304</v>
      </c>
      <c r="B9" s="294"/>
      <c r="C9" s="114">
        <v>2</v>
      </c>
      <c r="D9" s="114">
        <v>2</v>
      </c>
      <c r="E9" s="114"/>
      <c r="F9" s="114">
        <v>0</v>
      </c>
      <c r="G9" s="249">
        <v>0</v>
      </c>
      <c r="H9" s="17"/>
      <c r="I9" s="9"/>
      <c r="L9" s="8"/>
    </row>
    <row r="10" spans="1:12" ht="39.950000000000003" customHeight="1" x14ac:dyDescent="0.2">
      <c r="A10" s="295" t="s">
        <v>305</v>
      </c>
      <c r="B10" s="296"/>
      <c r="C10" s="58">
        <v>41</v>
      </c>
      <c r="D10" s="58">
        <v>69</v>
      </c>
      <c r="E10" s="58">
        <v>32778</v>
      </c>
      <c r="F10" s="58">
        <v>39427616</v>
      </c>
      <c r="G10" s="248">
        <v>4226</v>
      </c>
      <c r="H10" s="23"/>
      <c r="I10" s="9"/>
      <c r="L10" s="8"/>
    </row>
    <row r="11" spans="1:12" ht="50.1" customHeight="1" x14ac:dyDescent="0.25">
      <c r="A11" s="283" t="s">
        <v>306</v>
      </c>
      <c r="B11" s="283"/>
      <c r="C11" s="283"/>
      <c r="D11" s="283"/>
      <c r="E11" s="283"/>
      <c r="F11" s="283"/>
      <c r="G11" s="283"/>
      <c r="H11" s="10"/>
      <c r="I11" s="24"/>
    </row>
    <row r="12" spans="1:12" ht="57.75" customHeight="1" x14ac:dyDescent="0.25">
      <c r="A12" s="25" t="s">
        <v>409</v>
      </c>
      <c r="B12" s="12" t="s">
        <v>307</v>
      </c>
      <c r="C12" s="12" t="s">
        <v>308</v>
      </c>
      <c r="D12" s="12" t="s">
        <v>309</v>
      </c>
      <c r="E12" s="12" t="s">
        <v>308</v>
      </c>
      <c r="F12" s="12" t="s">
        <v>310</v>
      </c>
      <c r="G12" s="12" t="s">
        <v>311</v>
      </c>
      <c r="H12" s="10"/>
    </row>
    <row r="13" spans="1:12" ht="39.950000000000003" customHeight="1" x14ac:dyDescent="0.25">
      <c r="A13" s="26" t="s">
        <v>312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313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314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315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316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317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318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319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320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321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322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323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3" t="s">
        <v>324</v>
      </c>
      <c r="B25" s="283"/>
      <c r="C25" s="283"/>
      <c r="D25" s="283"/>
      <c r="E25" s="283"/>
      <c r="F25" s="283"/>
      <c r="G25" s="283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43252</v>
      </c>
      <c r="J28" s="47">
        <v>889.86</v>
      </c>
      <c r="K28" s="47">
        <v>1131</v>
      </c>
      <c r="L28" s="8"/>
    </row>
    <row r="29" spans="1:12" x14ac:dyDescent="0.2">
      <c r="I29" s="46">
        <v>43255</v>
      </c>
      <c r="J29" s="47">
        <v>893.69</v>
      </c>
      <c r="K29" s="48">
        <v>3336</v>
      </c>
      <c r="L29" s="8"/>
    </row>
    <row r="30" spans="1:12" x14ac:dyDescent="0.2">
      <c r="I30" s="46">
        <v>43256</v>
      </c>
      <c r="J30" s="47">
        <v>900.9</v>
      </c>
      <c r="K30" s="48">
        <v>2096</v>
      </c>
      <c r="L30" s="8"/>
    </row>
    <row r="31" spans="1:12" x14ac:dyDescent="0.2">
      <c r="I31" s="46">
        <v>43257</v>
      </c>
      <c r="J31" s="47">
        <v>907.58</v>
      </c>
      <c r="K31" s="47">
        <v>2899</v>
      </c>
      <c r="L31" s="8"/>
    </row>
    <row r="32" spans="1:12" x14ac:dyDescent="0.2">
      <c r="I32" s="46">
        <v>43258</v>
      </c>
      <c r="J32" s="47">
        <v>899.45</v>
      </c>
      <c r="K32" s="47">
        <v>1599</v>
      </c>
      <c r="L32" s="8"/>
    </row>
    <row r="33" spans="9:12" x14ac:dyDescent="0.2">
      <c r="I33" s="46">
        <v>43259</v>
      </c>
      <c r="J33" s="47">
        <v>897.69</v>
      </c>
      <c r="K33" s="48">
        <v>1954</v>
      </c>
      <c r="L33" s="8"/>
    </row>
    <row r="34" spans="9:12" x14ac:dyDescent="0.2">
      <c r="I34" s="46">
        <v>43262</v>
      </c>
      <c r="J34" s="47">
        <v>897.59</v>
      </c>
      <c r="K34" s="47">
        <v>2494</v>
      </c>
      <c r="L34" s="8"/>
    </row>
    <row r="35" spans="9:12" x14ac:dyDescent="0.2">
      <c r="I35" s="46">
        <v>43263</v>
      </c>
      <c r="J35" s="47">
        <v>889.59</v>
      </c>
      <c r="K35" s="48">
        <v>1507</v>
      </c>
      <c r="L35" s="8"/>
    </row>
    <row r="36" spans="9:12" x14ac:dyDescent="0.2">
      <c r="I36" s="46">
        <v>43264</v>
      </c>
      <c r="J36" s="47">
        <v>890.18</v>
      </c>
      <c r="K36" s="48">
        <v>1157</v>
      </c>
      <c r="L36" s="8"/>
    </row>
    <row r="37" spans="9:12" x14ac:dyDescent="0.2">
      <c r="I37" s="46">
        <v>43265</v>
      </c>
      <c r="J37" s="47">
        <v>889.08</v>
      </c>
      <c r="K37" s="47">
        <v>2242</v>
      </c>
      <c r="L37" s="8"/>
    </row>
    <row r="38" spans="9:12" x14ac:dyDescent="0.2">
      <c r="I38" s="46">
        <v>43266</v>
      </c>
      <c r="J38" s="47">
        <v>894.44</v>
      </c>
      <c r="K38" s="47">
        <v>1908</v>
      </c>
      <c r="L38" s="8"/>
    </row>
    <row r="39" spans="9:12" x14ac:dyDescent="0.2">
      <c r="I39" s="46">
        <v>43269</v>
      </c>
      <c r="J39" s="47">
        <v>888.87</v>
      </c>
      <c r="K39" s="47">
        <v>1843</v>
      </c>
      <c r="L39" s="8"/>
    </row>
    <row r="40" spans="9:12" x14ac:dyDescent="0.2">
      <c r="I40" s="46">
        <v>43270</v>
      </c>
      <c r="J40" s="47">
        <v>890.98</v>
      </c>
      <c r="K40" s="48">
        <v>2169</v>
      </c>
      <c r="L40" s="8"/>
    </row>
    <row r="41" spans="9:12" x14ac:dyDescent="0.2">
      <c r="I41" s="46">
        <v>43271</v>
      </c>
      <c r="J41" s="47">
        <v>889</v>
      </c>
      <c r="K41" s="48">
        <v>2117</v>
      </c>
      <c r="L41" s="8"/>
    </row>
    <row r="42" spans="9:12" x14ac:dyDescent="0.2">
      <c r="I42" s="46">
        <v>43272</v>
      </c>
      <c r="J42" s="47">
        <v>892.56</v>
      </c>
      <c r="K42" s="47">
        <v>2336</v>
      </c>
      <c r="L42" s="8"/>
    </row>
    <row r="43" spans="9:12" x14ac:dyDescent="0.2">
      <c r="I43" s="46">
        <v>43273</v>
      </c>
      <c r="J43" s="47">
        <v>886.75</v>
      </c>
      <c r="K43" s="48">
        <v>1207</v>
      </c>
      <c r="L43" s="8"/>
    </row>
    <row r="44" spans="9:12" ht="12.75" customHeight="1" x14ac:dyDescent="0.2">
      <c r="I44" s="46">
        <v>43277</v>
      </c>
      <c r="J44" s="47">
        <v>883.32</v>
      </c>
      <c r="K44" s="48">
        <v>2611</v>
      </c>
      <c r="L44" s="8"/>
    </row>
    <row r="45" spans="9:12" x14ac:dyDescent="0.2">
      <c r="I45" s="46">
        <v>43278</v>
      </c>
      <c r="J45" s="47">
        <v>883.79</v>
      </c>
      <c r="K45" s="48">
        <v>821</v>
      </c>
      <c r="L45" s="8"/>
    </row>
    <row r="46" spans="9:12" x14ac:dyDescent="0.2">
      <c r="I46" s="46">
        <v>43279</v>
      </c>
      <c r="J46" s="47">
        <v>888.06</v>
      </c>
      <c r="K46" s="47">
        <v>1089</v>
      </c>
      <c r="L46" s="8"/>
    </row>
    <row r="47" spans="9:12" x14ac:dyDescent="0.2">
      <c r="I47" s="46">
        <v>43280</v>
      </c>
      <c r="J47" s="47">
        <v>886.88</v>
      </c>
      <c r="K47" s="47">
        <v>1484</v>
      </c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6"/>
  <sheetViews>
    <sheetView showGridLines="0" view="pageBreakPreview" zoomScale="70" zoomScaleNormal="90" zoomScaleSheetLayoutView="70" workbookViewId="0">
      <selection activeCell="K7" sqref="K7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7"/>
      <c r="B1" s="297"/>
      <c r="C1" s="297"/>
      <c r="D1" s="297"/>
      <c r="E1" s="297"/>
      <c r="F1" s="297"/>
      <c r="G1" s="297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3" t="s">
        <v>325</v>
      </c>
      <c r="B2" s="283"/>
      <c r="C2" s="283"/>
      <c r="D2" s="283"/>
      <c r="E2" s="283"/>
      <c r="F2" s="283"/>
      <c r="G2" s="283"/>
    </row>
    <row r="3" spans="1:20" ht="87" customHeight="1" x14ac:dyDescent="0.2">
      <c r="A3" s="55" t="s">
        <v>409</v>
      </c>
      <c r="B3" s="56" t="s">
        <v>326</v>
      </c>
      <c r="C3" s="56" t="s">
        <v>439</v>
      </c>
      <c r="D3" s="56" t="s">
        <v>392</v>
      </c>
      <c r="E3" s="56" t="s">
        <v>327</v>
      </c>
      <c r="F3" s="56" t="s">
        <v>328</v>
      </c>
      <c r="G3" s="54"/>
      <c r="Q3" s="9"/>
    </row>
    <row r="4" spans="1:20" ht="39.950000000000003" customHeight="1" x14ac:dyDescent="0.2">
      <c r="A4" s="57" t="s">
        <v>312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313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314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315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316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317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318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319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9" t="s">
        <v>320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321</v>
      </c>
      <c r="B13" s="18"/>
      <c r="C13" s="18"/>
      <c r="D13" s="18"/>
      <c r="E13" s="18"/>
      <c r="F13" s="18"/>
      <c r="G13" s="237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322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323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329</v>
      </c>
      <c r="B16" s="69">
        <f>SUM(B4:B15)</f>
        <v>152680354.01999998</v>
      </c>
      <c r="C16" s="69">
        <f>SUM(C4:C15)</f>
        <v>32155749.699999999</v>
      </c>
      <c r="D16" s="69">
        <f>SUM(D4:D15)</f>
        <v>8121430.1200000001</v>
      </c>
      <c r="E16" s="70">
        <f t="shared" ref="D16:F16" si="0">SUM(E4:E15)</f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8" t="s">
        <v>479</v>
      </c>
      <c r="B17" s="298"/>
      <c r="C17" s="298"/>
      <c r="D17" s="298"/>
      <c r="E17" s="298"/>
      <c r="F17" s="298"/>
      <c r="G17" s="298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330</v>
      </c>
      <c r="B18" s="56" t="s">
        <v>331</v>
      </c>
      <c r="C18" s="56" t="s">
        <v>332</v>
      </c>
      <c r="D18" s="56" t="s">
        <v>333</v>
      </c>
      <c r="E18" s="56" t="s">
        <v>334</v>
      </c>
      <c r="F18" s="77" t="s">
        <v>335</v>
      </c>
      <c r="G18" s="56" t="s">
        <v>336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76</v>
      </c>
      <c r="B19" s="81" t="s">
        <v>462</v>
      </c>
      <c r="C19" s="58">
        <v>10585972</v>
      </c>
      <c r="D19" s="58">
        <v>41650</v>
      </c>
      <c r="E19" s="58">
        <v>748</v>
      </c>
      <c r="F19" s="82">
        <v>0.27860000000000001</v>
      </c>
      <c r="G19" s="83">
        <v>0.26850000000000002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</v>
      </c>
      <c r="B20" s="86" t="s">
        <v>337</v>
      </c>
      <c r="C20" s="18">
        <v>7679915</v>
      </c>
      <c r="D20" s="18">
        <v>131772</v>
      </c>
      <c r="E20" s="18">
        <v>808</v>
      </c>
      <c r="F20" s="87">
        <v>0.2021</v>
      </c>
      <c r="G20" s="33">
        <v>0.1948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75</v>
      </c>
      <c r="B21" s="81" t="s">
        <v>337</v>
      </c>
      <c r="C21" s="58">
        <v>3950573.8</v>
      </c>
      <c r="D21" s="58">
        <v>43261</v>
      </c>
      <c r="E21" s="58">
        <v>453</v>
      </c>
      <c r="F21" s="82">
        <v>0.104</v>
      </c>
      <c r="G21" s="83">
        <v>0.1002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39</v>
      </c>
      <c r="B22" s="86" t="s">
        <v>352</v>
      </c>
      <c r="C22" s="18">
        <v>3932514</v>
      </c>
      <c r="D22" s="18">
        <v>11488</v>
      </c>
      <c r="E22" s="18">
        <v>334</v>
      </c>
      <c r="F22" s="87">
        <v>0.10349999999999999</v>
      </c>
      <c r="G22" s="33">
        <v>9.9699999999999997E-2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40</v>
      </c>
      <c r="B23" s="81" t="s">
        <v>337</v>
      </c>
      <c r="C23" s="58">
        <v>3487398</v>
      </c>
      <c r="D23" s="58">
        <v>111441</v>
      </c>
      <c r="E23" s="58">
        <v>189</v>
      </c>
      <c r="F23" s="82">
        <v>9.1800000000000007E-2</v>
      </c>
      <c r="G23" s="83">
        <v>8.8499999999999995E-2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8</v>
      </c>
      <c r="B24" s="86" t="s">
        <v>337</v>
      </c>
      <c r="C24" s="18">
        <v>3261474</v>
      </c>
      <c r="D24" s="18">
        <v>275708</v>
      </c>
      <c r="E24" s="18">
        <v>788</v>
      </c>
      <c r="F24" s="87">
        <v>8.5800000000000001E-2</v>
      </c>
      <c r="G24" s="33">
        <v>8.2699999999999996E-2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74</v>
      </c>
      <c r="B25" s="81" t="s">
        <v>337</v>
      </c>
      <c r="C25" s="58">
        <v>3226389.7</v>
      </c>
      <c r="D25" s="58">
        <v>99362</v>
      </c>
      <c r="E25" s="58">
        <v>408</v>
      </c>
      <c r="F25" s="82">
        <v>8.4900000000000003E-2</v>
      </c>
      <c r="G25" s="83">
        <v>8.1799999999999998E-2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77</v>
      </c>
      <c r="B26" s="86" t="s">
        <v>337</v>
      </c>
      <c r="C26" s="18">
        <v>698497</v>
      </c>
      <c r="D26" s="18">
        <v>38969</v>
      </c>
      <c r="E26" s="18">
        <v>126</v>
      </c>
      <c r="F26" s="87">
        <v>1.84E-2</v>
      </c>
      <c r="G26" s="33">
        <v>1.77E-2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93</v>
      </c>
      <c r="B27" s="81" t="s">
        <v>337</v>
      </c>
      <c r="C27" s="58">
        <v>370006.42</v>
      </c>
      <c r="D27" s="58">
        <v>151977</v>
      </c>
      <c r="E27" s="58">
        <v>126</v>
      </c>
      <c r="F27" s="82">
        <v>9.7000000000000003E-3</v>
      </c>
      <c r="G27" s="83">
        <v>9.4000000000000004E-3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4" t="s">
        <v>101</v>
      </c>
      <c r="B28" s="279" t="s">
        <v>383</v>
      </c>
      <c r="C28" s="114">
        <v>216339.4</v>
      </c>
      <c r="D28" s="114">
        <v>11967</v>
      </c>
      <c r="E28" s="114">
        <v>41</v>
      </c>
      <c r="F28" s="235">
        <v>5.7000000000000002E-3</v>
      </c>
      <c r="G28" s="236">
        <v>5.4999999999999997E-3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298" t="s">
        <v>480</v>
      </c>
      <c r="B29" s="298"/>
      <c r="C29" s="298"/>
      <c r="D29" s="298"/>
      <c r="E29" s="298"/>
      <c r="F29" s="298"/>
      <c r="G29" s="298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330</v>
      </c>
      <c r="B30" s="56" t="s">
        <v>331</v>
      </c>
      <c r="C30" s="56" t="s">
        <v>338</v>
      </c>
      <c r="D30" s="56" t="s">
        <v>333</v>
      </c>
      <c r="E30" s="56" t="s">
        <v>334</v>
      </c>
      <c r="F30" s="77" t="s">
        <v>339</v>
      </c>
      <c r="G30" s="56" t="s">
        <v>336</v>
      </c>
      <c r="J30" s="93"/>
      <c r="K30" s="245" t="s">
        <v>340</v>
      </c>
      <c r="L30" s="245"/>
      <c r="M30" s="245"/>
    </row>
    <row r="31" spans="1:21" ht="39.950000000000003" customHeight="1" x14ac:dyDescent="0.2">
      <c r="A31" s="94" t="s">
        <v>286</v>
      </c>
      <c r="B31" s="81" t="s">
        <v>343</v>
      </c>
      <c r="C31" s="58">
        <v>809250</v>
      </c>
      <c r="D31" s="58">
        <v>1300</v>
      </c>
      <c r="E31" s="58">
        <v>1</v>
      </c>
      <c r="F31" s="82">
        <v>0.56779999999999997</v>
      </c>
      <c r="G31" s="83">
        <v>2.0500000000000001E-2</v>
      </c>
      <c r="J31" s="95" t="s">
        <v>427</v>
      </c>
      <c r="K31" s="73" t="s">
        <v>344</v>
      </c>
      <c r="L31" s="73" t="s">
        <v>345</v>
      </c>
      <c r="M31" s="244" t="s">
        <v>281</v>
      </c>
      <c r="N31" s="244" t="s">
        <v>341</v>
      </c>
      <c r="O31" s="244" t="s">
        <v>342</v>
      </c>
      <c r="Q31" s="9"/>
    </row>
    <row r="32" spans="1:21" ht="39.950000000000003" customHeight="1" x14ac:dyDescent="0.2">
      <c r="A32" s="96" t="s">
        <v>290</v>
      </c>
      <c r="B32" s="86" t="s">
        <v>346</v>
      </c>
      <c r="C32" s="18">
        <v>365000</v>
      </c>
      <c r="D32" s="18">
        <v>365</v>
      </c>
      <c r="E32" s="18">
        <v>1</v>
      </c>
      <c r="F32" s="87">
        <v>0.25609999999999999</v>
      </c>
      <c r="G32" s="33">
        <v>9.2999999999999992E-3</v>
      </c>
      <c r="J32" s="97" t="s">
        <v>58</v>
      </c>
      <c r="K32" s="98">
        <f>K44/10^6</f>
        <v>27.745246829999999</v>
      </c>
      <c r="L32" s="98">
        <f t="shared" ref="L32:O32" si="1">L44/10^6</f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248</v>
      </c>
      <c r="B33" s="90" t="s">
        <v>346</v>
      </c>
      <c r="C33" s="22">
        <v>164250</v>
      </c>
      <c r="D33" s="22">
        <v>150</v>
      </c>
      <c r="E33" s="22">
        <v>1</v>
      </c>
      <c r="F33" s="91">
        <v>0.1153</v>
      </c>
      <c r="G33" s="92">
        <v>4.1999999999999997E-3</v>
      </c>
      <c r="J33" s="97" t="s">
        <v>59</v>
      </c>
      <c r="K33" s="98">
        <f t="shared" ref="K33:O33" si="2">K45/10^6</f>
        <v>12.684724989999999</v>
      </c>
      <c r="L33" s="98">
        <f t="shared" si="2"/>
        <v>1.78373425</v>
      </c>
      <c r="M33" s="98">
        <f t="shared" si="2"/>
        <v>0.11815146999999999</v>
      </c>
      <c r="N33" s="98">
        <f t="shared" si="2"/>
        <v>0</v>
      </c>
      <c r="O33" s="98">
        <f t="shared" si="2"/>
        <v>0</v>
      </c>
      <c r="Q33" s="9"/>
    </row>
    <row r="34" spans="1:17" ht="50.1" customHeight="1" x14ac:dyDescent="0.2">
      <c r="A34" s="283" t="s">
        <v>396</v>
      </c>
      <c r="B34" s="283"/>
      <c r="C34" s="283"/>
      <c r="D34" s="283"/>
      <c r="E34" s="283"/>
      <c r="F34" s="283"/>
      <c r="G34" s="283"/>
      <c r="J34" s="97" t="s">
        <v>60</v>
      </c>
      <c r="K34" s="98">
        <f t="shared" ref="K34:O34" si="3">K46/10^6</f>
        <v>24.67609238</v>
      </c>
      <c r="L34" s="98">
        <f t="shared" si="3"/>
        <v>2.8133617599999998</v>
      </c>
      <c r="M34" s="98">
        <f t="shared" si="3"/>
        <v>4.1740427499999999</v>
      </c>
      <c r="N34" s="98">
        <f t="shared" si="3"/>
        <v>0</v>
      </c>
      <c r="O34" s="98">
        <f t="shared" si="3"/>
        <v>0</v>
      </c>
      <c r="Q34" s="9"/>
    </row>
    <row r="35" spans="1:17" ht="21.75" x14ac:dyDescent="0.2">
      <c r="J35" s="97" t="s">
        <v>61</v>
      </c>
      <c r="K35" s="98">
        <f t="shared" ref="K35:O35" si="4">K47/10^6</f>
        <v>16.942410160000001</v>
      </c>
      <c r="L35" s="98">
        <f t="shared" si="4"/>
        <v>6.2724598299999998</v>
      </c>
      <c r="M35" s="98">
        <f>M47/10^6</f>
        <v>2.00959018</v>
      </c>
      <c r="N35" s="98">
        <f t="shared" si="4"/>
        <v>0</v>
      </c>
      <c r="O35" s="98">
        <f t="shared" si="4"/>
        <v>0</v>
      </c>
      <c r="Q35" s="9"/>
    </row>
    <row r="36" spans="1:17" ht="21.75" x14ac:dyDescent="0.2">
      <c r="J36" s="97" t="s">
        <v>62</v>
      </c>
      <c r="K36" s="98">
        <f>K48/10^6</f>
        <v>44.019625740000002</v>
      </c>
      <c r="L36" s="98">
        <f t="shared" ref="L36:O36" si="5">L48/10^6</f>
        <v>7.1004482500000003</v>
      </c>
      <c r="M36" s="98">
        <f t="shared" si="5"/>
        <v>0</v>
      </c>
      <c r="N36" s="98">
        <f t="shared" si="5"/>
        <v>0.14533795000000002</v>
      </c>
      <c r="O36" s="98">
        <f t="shared" si="5"/>
        <v>0</v>
      </c>
      <c r="Q36" s="9"/>
    </row>
    <row r="37" spans="1:17" ht="21.75" x14ac:dyDescent="0.2">
      <c r="J37" s="97" t="s">
        <v>63</v>
      </c>
      <c r="K37" s="98">
        <f t="shared" ref="K37:O37" si="6">K49/10^6</f>
        <v>26.612253920000001</v>
      </c>
      <c r="L37" s="98">
        <f t="shared" si="6"/>
        <v>11.39024257</v>
      </c>
      <c r="M37" s="98">
        <f t="shared" si="6"/>
        <v>1.42511951</v>
      </c>
      <c r="N37" s="98">
        <f t="shared" si="6"/>
        <v>0</v>
      </c>
      <c r="O37" s="98">
        <f t="shared" si="6"/>
        <v>0</v>
      </c>
      <c r="Q37" s="9"/>
    </row>
    <row r="38" spans="1:17" ht="21.75" x14ac:dyDescent="0.2">
      <c r="J38" s="97" t="s">
        <v>64</v>
      </c>
      <c r="K38" s="98">
        <f t="shared" ref="K38:O43" si="7">K50/10^6</f>
        <v>0</v>
      </c>
      <c r="L38" s="98">
        <f t="shared" si="7"/>
        <v>0</v>
      </c>
      <c r="M38" s="98">
        <f t="shared" si="7"/>
        <v>0</v>
      </c>
      <c r="N38" s="98">
        <f t="shared" si="7"/>
        <v>0</v>
      </c>
      <c r="O38" s="98">
        <f t="shared" si="7"/>
        <v>0</v>
      </c>
      <c r="Q38" s="9"/>
    </row>
    <row r="39" spans="1:17" ht="21.75" x14ac:dyDescent="0.2">
      <c r="J39" s="97" t="s">
        <v>65</v>
      </c>
      <c r="K39" s="98">
        <f t="shared" si="7"/>
        <v>0</v>
      </c>
      <c r="L39" s="98">
        <f t="shared" si="7"/>
        <v>0</v>
      </c>
      <c r="M39" s="98">
        <f t="shared" si="7"/>
        <v>0</v>
      </c>
      <c r="N39" s="98">
        <f t="shared" si="7"/>
        <v>0</v>
      </c>
      <c r="O39" s="98">
        <f t="shared" si="7"/>
        <v>0</v>
      </c>
      <c r="Q39" s="9"/>
    </row>
    <row r="40" spans="1:17" ht="21.75" x14ac:dyDescent="0.2">
      <c r="J40" s="97" t="s">
        <v>66</v>
      </c>
      <c r="K40" s="98">
        <f t="shared" si="7"/>
        <v>0</v>
      </c>
      <c r="L40" s="98">
        <f t="shared" si="7"/>
        <v>0</v>
      </c>
      <c r="M40" s="98">
        <f t="shared" si="7"/>
        <v>0</v>
      </c>
      <c r="N40" s="98">
        <f t="shared" si="7"/>
        <v>0</v>
      </c>
      <c r="O40" s="98">
        <f t="shared" si="7"/>
        <v>0</v>
      </c>
      <c r="Q40" s="9"/>
    </row>
    <row r="41" spans="1:17" ht="21.75" x14ac:dyDescent="0.2">
      <c r="J41" s="97" t="s">
        <v>67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Q41" s="9"/>
    </row>
    <row r="42" spans="1:17" ht="21.75" x14ac:dyDescent="0.2">
      <c r="J42" s="97" t="s">
        <v>68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Q42" s="9"/>
    </row>
    <row r="43" spans="1:17" ht="21.75" x14ac:dyDescent="0.2">
      <c r="J43" s="97" t="s">
        <v>69</v>
      </c>
      <c r="K43" s="98">
        <f t="shared" si="7"/>
        <v>0</v>
      </c>
      <c r="L43" s="98">
        <f t="shared" si="7"/>
        <v>0</v>
      </c>
      <c r="M43" s="98">
        <f t="shared" si="7"/>
        <v>0</v>
      </c>
      <c r="N43" s="98">
        <f t="shared" si="7"/>
        <v>0</v>
      </c>
      <c r="O43" s="98">
        <f t="shared" si="7"/>
        <v>0</v>
      </c>
      <c r="Q43" s="9"/>
    </row>
    <row r="44" spans="1:17" x14ac:dyDescent="0.2">
      <c r="J44" s="99" t="s">
        <v>397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398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399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400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401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402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403</v>
      </c>
      <c r="Q50" s="9"/>
    </row>
    <row r="51" spans="10:17" x14ac:dyDescent="0.2">
      <c r="J51" s="54" t="s">
        <v>404</v>
      </c>
      <c r="Q51" s="9"/>
    </row>
    <row r="52" spans="10:17" x14ac:dyDescent="0.2">
      <c r="J52" s="100" t="s">
        <v>405</v>
      </c>
      <c r="Q52" s="9"/>
    </row>
    <row r="53" spans="10:17" x14ac:dyDescent="0.2">
      <c r="J53" s="54" t="s">
        <v>406</v>
      </c>
      <c r="Q53" s="9"/>
    </row>
    <row r="54" spans="10:17" x14ac:dyDescent="0.2">
      <c r="J54" s="101" t="s">
        <v>407</v>
      </c>
      <c r="Q54" s="9"/>
    </row>
    <row r="55" spans="10:17" x14ac:dyDescent="0.2">
      <c r="J55" s="100" t="s">
        <v>408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5"/>
  <sheetViews>
    <sheetView view="pageBreakPreview" topLeftCell="A73" zoomScale="60" zoomScaleNormal="90" workbookViewId="0">
      <selection activeCell="F87" sqref="F87"/>
    </sheetView>
  </sheetViews>
  <sheetFormatPr defaultRowHeight="15" x14ac:dyDescent="0.2"/>
  <cols>
    <col min="1" max="1" width="42.85546875" style="111" bestFit="1" customWidth="1"/>
    <col min="2" max="2" width="17.42578125" style="111" customWidth="1"/>
    <col min="3" max="3" width="20.7109375" style="111" customWidth="1"/>
    <col min="4" max="4" width="20.7109375" style="195" customWidth="1"/>
    <col min="5" max="5" width="20.7109375" style="187" customWidth="1"/>
    <col min="6" max="6" width="22.42578125" style="187" customWidth="1"/>
    <col min="7" max="9" width="20.7109375" style="187" customWidth="1"/>
    <col min="10" max="16384" width="9.140625" style="111"/>
  </cols>
  <sheetData>
    <row r="1" spans="1:16" ht="99.95" customHeight="1" x14ac:dyDescent="0.2">
      <c r="A1" s="305"/>
      <c r="B1" s="305"/>
      <c r="C1" s="305"/>
      <c r="D1" s="305"/>
      <c r="E1" s="305"/>
      <c r="F1" s="305"/>
      <c r="G1" s="305"/>
      <c r="H1" s="305"/>
      <c r="I1" s="305"/>
      <c r="J1" s="177"/>
      <c r="K1" s="178"/>
      <c r="O1" s="179"/>
      <c r="P1" s="179"/>
    </row>
    <row r="2" spans="1:16" s="183" customFormat="1" ht="45" customHeight="1" x14ac:dyDescent="0.2">
      <c r="A2" s="308" t="s">
        <v>364</v>
      </c>
      <c r="B2" s="308"/>
      <c r="C2" s="180"/>
      <c r="D2" s="150"/>
      <c r="E2" s="151"/>
      <c r="F2" s="151"/>
      <c r="G2" s="151"/>
      <c r="H2" s="151"/>
      <c r="I2" s="152"/>
      <c r="J2" s="152"/>
      <c r="K2" s="181"/>
      <c r="L2" s="182"/>
      <c r="M2" s="182"/>
      <c r="N2" s="182"/>
      <c r="O2" s="182"/>
      <c r="P2" s="182"/>
    </row>
    <row r="3" spans="1:16" ht="120" customHeight="1" x14ac:dyDescent="0.2">
      <c r="A3" s="55" t="s">
        <v>330</v>
      </c>
      <c r="B3" s="56" t="s">
        <v>359</v>
      </c>
      <c r="C3" s="56" t="s">
        <v>55</v>
      </c>
      <c r="D3" s="154" t="s">
        <v>481</v>
      </c>
      <c r="E3" s="154" t="s">
        <v>477</v>
      </c>
      <c r="F3" s="155" t="s">
        <v>482</v>
      </c>
      <c r="G3" s="155" t="s">
        <v>360</v>
      </c>
      <c r="H3" s="155" t="s">
        <v>333</v>
      </c>
      <c r="I3" s="155" t="s">
        <v>361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57.8</v>
      </c>
      <c r="E4" s="58">
        <v>32793448</v>
      </c>
      <c r="F4" s="58">
        <v>1895461294.4000001</v>
      </c>
      <c r="G4" s="58">
        <v>7679915</v>
      </c>
      <c r="H4" s="58">
        <v>131772</v>
      </c>
      <c r="I4" s="58">
        <v>808</v>
      </c>
      <c r="K4" s="184"/>
    </row>
    <row r="5" spans="1:16" ht="17.100000000000001" customHeight="1" x14ac:dyDescent="0.2">
      <c r="A5" s="85" t="s">
        <v>75</v>
      </c>
      <c r="B5" s="85" t="s">
        <v>83</v>
      </c>
      <c r="C5" s="85" t="s">
        <v>84</v>
      </c>
      <c r="D5" s="31">
        <v>91.8</v>
      </c>
      <c r="E5" s="18">
        <v>6535478</v>
      </c>
      <c r="F5" s="18">
        <v>599956880.39999998</v>
      </c>
      <c r="G5" s="18">
        <v>3950573.8</v>
      </c>
      <c r="H5" s="18">
        <v>43261</v>
      </c>
      <c r="I5" s="18">
        <v>453</v>
      </c>
      <c r="K5" s="184"/>
    </row>
    <row r="6" spans="1:16" ht="17.100000000000001" customHeight="1" x14ac:dyDescent="0.2">
      <c r="A6" s="166" t="s">
        <v>39</v>
      </c>
      <c r="B6" s="166" t="s">
        <v>85</v>
      </c>
      <c r="C6" s="166" t="s">
        <v>86</v>
      </c>
      <c r="D6" s="35">
        <v>349</v>
      </c>
      <c r="E6" s="20">
        <v>2086301</v>
      </c>
      <c r="F6" s="20">
        <v>728119049</v>
      </c>
      <c r="G6" s="20">
        <v>3932514</v>
      </c>
      <c r="H6" s="20">
        <v>11488</v>
      </c>
      <c r="I6" s="20">
        <v>334</v>
      </c>
      <c r="K6" s="184"/>
    </row>
    <row r="7" spans="1:16" ht="17.100000000000001" customHeight="1" x14ac:dyDescent="0.2">
      <c r="A7" s="85" t="s">
        <v>40</v>
      </c>
      <c r="B7" s="85" t="s">
        <v>91</v>
      </c>
      <c r="C7" s="85" t="s">
        <v>92</v>
      </c>
      <c r="D7" s="31">
        <v>31.9</v>
      </c>
      <c r="E7" s="18">
        <v>14000000</v>
      </c>
      <c r="F7" s="18">
        <v>446600000</v>
      </c>
      <c r="G7" s="18">
        <v>3487398</v>
      </c>
      <c r="H7" s="18">
        <v>111441</v>
      </c>
      <c r="I7" s="18">
        <v>189</v>
      </c>
      <c r="K7" s="184"/>
    </row>
    <row r="8" spans="1:16" ht="17.100000000000001" customHeight="1" x14ac:dyDescent="0.2">
      <c r="A8" s="166" t="s">
        <v>8</v>
      </c>
      <c r="B8" s="166" t="s">
        <v>87</v>
      </c>
      <c r="C8" s="166" t="s">
        <v>88</v>
      </c>
      <c r="D8" s="35">
        <v>11.5</v>
      </c>
      <c r="E8" s="20">
        <v>24424613</v>
      </c>
      <c r="F8" s="20">
        <v>280883049.5</v>
      </c>
      <c r="G8" s="20">
        <v>3261474</v>
      </c>
      <c r="H8" s="20">
        <v>275708</v>
      </c>
      <c r="I8" s="20">
        <v>788</v>
      </c>
      <c r="K8" s="184"/>
    </row>
    <row r="9" spans="1:16" ht="17.100000000000001" customHeight="1" x14ac:dyDescent="0.2">
      <c r="A9" s="85" t="s">
        <v>74</v>
      </c>
      <c r="B9" s="85" t="s">
        <v>81</v>
      </c>
      <c r="C9" s="85" t="s">
        <v>82</v>
      </c>
      <c r="D9" s="31">
        <v>30.2</v>
      </c>
      <c r="E9" s="18">
        <v>22735148</v>
      </c>
      <c r="F9" s="18">
        <v>686601469.60000002</v>
      </c>
      <c r="G9" s="18">
        <v>3226389.7</v>
      </c>
      <c r="H9" s="18">
        <v>99362</v>
      </c>
      <c r="I9" s="18">
        <v>408</v>
      </c>
      <c r="K9" s="184"/>
    </row>
    <row r="10" spans="1:16" ht="17.100000000000001" customHeight="1" x14ac:dyDescent="0.2">
      <c r="A10" s="166" t="s">
        <v>77</v>
      </c>
      <c r="B10" s="166" t="s">
        <v>89</v>
      </c>
      <c r="C10" s="166" t="s">
        <v>90</v>
      </c>
      <c r="D10" s="35">
        <v>17.8</v>
      </c>
      <c r="E10" s="20">
        <v>17219662</v>
      </c>
      <c r="F10" s="20">
        <v>306509983.60000002</v>
      </c>
      <c r="G10" s="20">
        <v>698497</v>
      </c>
      <c r="H10" s="20">
        <v>38969</v>
      </c>
      <c r="I10" s="20">
        <v>126</v>
      </c>
      <c r="K10" s="184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2.36</v>
      </c>
      <c r="E11" s="159">
        <v>16830838</v>
      </c>
      <c r="F11" s="159">
        <v>39720777.68</v>
      </c>
      <c r="G11" s="159">
        <v>370006.42</v>
      </c>
      <c r="H11" s="159">
        <v>151977</v>
      </c>
      <c r="I11" s="159">
        <v>126</v>
      </c>
      <c r="K11" s="184"/>
    </row>
    <row r="12" spans="1:16" ht="17.100000000000001" customHeight="1" x14ac:dyDescent="0.2">
      <c r="A12" s="273" t="s">
        <v>41</v>
      </c>
      <c r="B12" s="175" t="s">
        <v>96</v>
      </c>
      <c r="C12" s="241" t="s">
        <v>97</v>
      </c>
      <c r="D12" s="242">
        <v>27.6</v>
      </c>
      <c r="E12" s="243">
        <v>6090943</v>
      </c>
      <c r="F12" s="243">
        <v>168110026.80000001</v>
      </c>
      <c r="G12" s="243">
        <v>5486</v>
      </c>
      <c r="H12" s="22">
        <v>188</v>
      </c>
      <c r="I12" s="22">
        <v>10</v>
      </c>
      <c r="K12" s="184"/>
    </row>
    <row r="13" spans="1:16" ht="35.1" customHeight="1" x14ac:dyDescent="0.2">
      <c r="A13" s="169" t="s">
        <v>329</v>
      </c>
      <c r="B13" s="169"/>
      <c r="C13" s="169"/>
      <c r="D13" s="170"/>
      <c r="E13" s="171"/>
      <c r="F13" s="172">
        <f>SUM(F4:F12)</f>
        <v>5151962530.9800014</v>
      </c>
      <c r="G13" s="172">
        <f>SUM(G4:G12)</f>
        <v>26612253.920000002</v>
      </c>
      <c r="H13" s="172">
        <f>SUM(H4:H12)</f>
        <v>864166</v>
      </c>
      <c r="I13" s="172">
        <f>SUM(I4:I12)</f>
        <v>3242</v>
      </c>
      <c r="K13" s="184"/>
    </row>
    <row r="14" spans="1:16" x14ac:dyDescent="0.2">
      <c r="A14" s="185"/>
      <c r="B14" s="185"/>
      <c r="C14" s="185"/>
      <c r="D14" s="186"/>
      <c r="E14" s="178"/>
      <c r="F14" s="178"/>
      <c r="G14" s="178"/>
      <c r="H14" s="178"/>
      <c r="K14" s="184"/>
      <c r="L14" s="179"/>
      <c r="M14" s="179"/>
      <c r="N14" s="179"/>
      <c r="O14" s="179"/>
      <c r="P14" s="179"/>
    </row>
    <row r="15" spans="1:16" s="183" customFormat="1" ht="45" customHeight="1" x14ac:dyDescent="0.2">
      <c r="A15" s="308" t="s">
        <v>365</v>
      </c>
      <c r="B15" s="308"/>
      <c r="C15" s="188"/>
      <c r="D15" s="189"/>
      <c r="E15" s="190"/>
      <c r="F15" s="190"/>
      <c r="G15" s="152"/>
      <c r="H15" s="152"/>
      <c r="I15" s="191"/>
      <c r="K15" s="152"/>
      <c r="L15" s="182"/>
      <c r="M15" s="182"/>
      <c r="N15" s="182"/>
      <c r="O15" s="182"/>
      <c r="P15" s="182"/>
    </row>
    <row r="16" spans="1:16" ht="120" customHeight="1" x14ac:dyDescent="0.2">
      <c r="A16" s="153" t="s">
        <v>330</v>
      </c>
      <c r="B16" s="56" t="s">
        <v>359</v>
      </c>
      <c r="C16" s="56" t="s">
        <v>55</v>
      </c>
      <c r="D16" s="154" t="s">
        <v>481</v>
      </c>
      <c r="E16" s="154" t="s">
        <v>477</v>
      </c>
      <c r="F16" s="155" t="s">
        <v>482</v>
      </c>
      <c r="G16" s="155" t="s">
        <v>360</v>
      </c>
      <c r="H16" s="155" t="s">
        <v>333</v>
      </c>
      <c r="I16" s="155" t="s">
        <v>361</v>
      </c>
      <c r="K16" s="184"/>
      <c r="L16" s="179"/>
      <c r="M16" s="179"/>
      <c r="N16" s="179"/>
      <c r="O16" s="179"/>
      <c r="P16" s="179"/>
    </row>
    <row r="17" spans="1:16" ht="17.100000000000001" customHeight="1" x14ac:dyDescent="0.2">
      <c r="A17" s="80" t="s">
        <v>76</v>
      </c>
      <c r="B17" s="80" t="s">
        <v>122</v>
      </c>
      <c r="C17" s="80" t="s">
        <v>123</v>
      </c>
      <c r="D17" s="156">
        <v>249</v>
      </c>
      <c r="E17" s="58">
        <v>814626</v>
      </c>
      <c r="F17" s="58">
        <v>202841874</v>
      </c>
      <c r="G17" s="58">
        <v>10585972</v>
      </c>
      <c r="H17" s="58">
        <v>41650</v>
      </c>
      <c r="I17" s="58">
        <v>748</v>
      </c>
      <c r="K17" s="184"/>
      <c r="L17" s="179"/>
      <c r="M17" s="179"/>
      <c r="N17" s="179"/>
      <c r="O17" s="179"/>
      <c r="P17" s="179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18.5</v>
      </c>
      <c r="E18" s="18">
        <v>2838414</v>
      </c>
      <c r="F18" s="18">
        <v>52510659</v>
      </c>
      <c r="G18" s="18">
        <v>216339.4</v>
      </c>
      <c r="H18" s="18">
        <v>11967</v>
      </c>
      <c r="I18" s="18">
        <v>41</v>
      </c>
      <c r="K18" s="184"/>
      <c r="L18" s="179"/>
      <c r="M18" s="179"/>
      <c r="N18" s="179"/>
      <c r="O18" s="179"/>
      <c r="P18" s="179"/>
    </row>
    <row r="19" spans="1:16" ht="17.100000000000001" customHeight="1" x14ac:dyDescent="0.2">
      <c r="A19" s="166" t="s">
        <v>138</v>
      </c>
      <c r="B19" s="166" t="s">
        <v>139</v>
      </c>
      <c r="C19" s="166" t="s">
        <v>140</v>
      </c>
      <c r="D19" s="35">
        <v>43.4</v>
      </c>
      <c r="E19" s="20">
        <v>2675640</v>
      </c>
      <c r="F19" s="20">
        <v>116122776</v>
      </c>
      <c r="G19" s="20">
        <v>190997.6</v>
      </c>
      <c r="H19" s="20">
        <v>4536</v>
      </c>
      <c r="I19" s="20">
        <v>72</v>
      </c>
      <c r="K19" s="184"/>
      <c r="L19" s="179"/>
      <c r="M19" s="179"/>
      <c r="N19" s="179"/>
      <c r="O19" s="179"/>
      <c r="P19" s="179"/>
    </row>
    <row r="20" spans="1:16" ht="17.100000000000001" customHeight="1" x14ac:dyDescent="0.2">
      <c r="A20" s="85" t="s">
        <v>71</v>
      </c>
      <c r="B20" s="85" t="s">
        <v>72</v>
      </c>
      <c r="C20" s="85" t="s">
        <v>164</v>
      </c>
      <c r="D20" s="31">
        <v>21.8</v>
      </c>
      <c r="E20" s="18">
        <v>202437</v>
      </c>
      <c r="F20" s="18">
        <v>4413126.5999999996</v>
      </c>
      <c r="G20" s="18">
        <v>176732.6</v>
      </c>
      <c r="H20" s="18">
        <v>8107</v>
      </c>
      <c r="I20" s="18">
        <v>5</v>
      </c>
      <c r="K20" s="184"/>
      <c r="L20" s="179"/>
      <c r="M20" s="179"/>
      <c r="N20" s="179"/>
      <c r="O20" s="179"/>
      <c r="P20" s="179"/>
    </row>
    <row r="21" spans="1:16" ht="17.100000000000001" customHeight="1" x14ac:dyDescent="0.2">
      <c r="A21" s="166" t="s">
        <v>98</v>
      </c>
      <c r="B21" s="166" t="s">
        <v>99</v>
      </c>
      <c r="C21" s="166" t="s">
        <v>100</v>
      </c>
      <c r="D21" s="35">
        <v>630</v>
      </c>
      <c r="E21" s="20">
        <v>100919</v>
      </c>
      <c r="F21" s="20">
        <v>63578970</v>
      </c>
      <c r="G21" s="20">
        <v>70555</v>
      </c>
      <c r="H21" s="20">
        <v>114</v>
      </c>
      <c r="I21" s="20">
        <v>14</v>
      </c>
      <c r="K21" s="184"/>
      <c r="L21" s="179"/>
      <c r="M21" s="179"/>
      <c r="N21" s="179"/>
      <c r="O21" s="179"/>
      <c r="P21" s="179"/>
    </row>
    <row r="22" spans="1:16" ht="17.100000000000001" customHeight="1" x14ac:dyDescent="0.2">
      <c r="A22" s="85" t="s">
        <v>135</v>
      </c>
      <c r="B22" s="85" t="s">
        <v>136</v>
      </c>
      <c r="C22" s="85" t="s">
        <v>137</v>
      </c>
      <c r="D22" s="31">
        <v>5.5</v>
      </c>
      <c r="E22" s="18">
        <v>1254960</v>
      </c>
      <c r="F22" s="18">
        <v>6902280</v>
      </c>
      <c r="G22" s="18">
        <v>63778</v>
      </c>
      <c r="H22" s="18">
        <v>11596</v>
      </c>
      <c r="I22" s="18">
        <v>8</v>
      </c>
      <c r="K22" s="179"/>
      <c r="L22" s="179"/>
      <c r="M22" s="179"/>
      <c r="N22" s="179"/>
      <c r="O22" s="179"/>
      <c r="P22" s="179"/>
    </row>
    <row r="23" spans="1:16" ht="17.100000000000001" customHeight="1" x14ac:dyDescent="0.2">
      <c r="A23" s="166" t="s">
        <v>141</v>
      </c>
      <c r="B23" s="166" t="s">
        <v>142</v>
      </c>
      <c r="C23" s="166" t="s">
        <v>143</v>
      </c>
      <c r="D23" s="35">
        <v>336</v>
      </c>
      <c r="E23" s="20">
        <v>186436</v>
      </c>
      <c r="F23" s="20">
        <v>62642496</v>
      </c>
      <c r="G23" s="20">
        <v>35808</v>
      </c>
      <c r="H23" s="20">
        <v>103</v>
      </c>
      <c r="I23" s="20">
        <v>4</v>
      </c>
      <c r="K23" s="179"/>
      <c r="L23" s="179"/>
      <c r="M23" s="179"/>
      <c r="N23" s="179"/>
      <c r="O23" s="179"/>
      <c r="P23" s="179"/>
    </row>
    <row r="24" spans="1:16" ht="17.100000000000001" customHeight="1" x14ac:dyDescent="0.2">
      <c r="A24" s="85" t="s">
        <v>110</v>
      </c>
      <c r="B24" s="85" t="s">
        <v>111</v>
      </c>
      <c r="C24" s="85" t="s">
        <v>112</v>
      </c>
      <c r="D24" s="31"/>
      <c r="E24" s="18"/>
      <c r="F24" s="18"/>
      <c r="G24" s="18">
        <v>21560.04</v>
      </c>
      <c r="H24" s="18">
        <v>4800</v>
      </c>
      <c r="I24" s="18">
        <v>16</v>
      </c>
    </row>
    <row r="25" spans="1:16" ht="17.100000000000001" customHeight="1" x14ac:dyDescent="0.2">
      <c r="A25" s="166" t="s">
        <v>127</v>
      </c>
      <c r="B25" s="166" t="s">
        <v>463</v>
      </c>
      <c r="C25" s="166" t="s">
        <v>464</v>
      </c>
      <c r="D25" s="35">
        <v>2.84</v>
      </c>
      <c r="E25" s="20">
        <v>2189884</v>
      </c>
      <c r="F25" s="20">
        <v>6219270.5599999996</v>
      </c>
      <c r="G25" s="20">
        <v>14640.14</v>
      </c>
      <c r="H25" s="20">
        <v>5316</v>
      </c>
      <c r="I25" s="20">
        <v>16</v>
      </c>
    </row>
    <row r="26" spans="1:16" ht="17.100000000000001" customHeight="1" x14ac:dyDescent="0.2">
      <c r="A26" s="85" t="s">
        <v>104</v>
      </c>
      <c r="B26" s="85" t="s">
        <v>105</v>
      </c>
      <c r="C26" s="85" t="s">
        <v>106</v>
      </c>
      <c r="D26" s="31">
        <v>35</v>
      </c>
      <c r="E26" s="18">
        <v>497022</v>
      </c>
      <c r="F26" s="18">
        <v>17395770</v>
      </c>
      <c r="G26" s="18">
        <v>3418</v>
      </c>
      <c r="H26" s="18">
        <v>95</v>
      </c>
      <c r="I26" s="18">
        <v>3</v>
      </c>
    </row>
    <row r="27" spans="1:16" ht="17.100000000000001" customHeight="1" x14ac:dyDescent="0.2">
      <c r="A27" s="166" t="s">
        <v>147</v>
      </c>
      <c r="B27" s="166" t="s">
        <v>148</v>
      </c>
      <c r="C27" s="166" t="s">
        <v>149</v>
      </c>
      <c r="D27" s="35">
        <v>2.8</v>
      </c>
      <c r="E27" s="20">
        <v>692542</v>
      </c>
      <c r="F27" s="20">
        <v>1939117.6</v>
      </c>
      <c r="G27" s="20">
        <v>2948.4</v>
      </c>
      <c r="H27" s="20">
        <v>1053</v>
      </c>
      <c r="I27" s="20">
        <v>1</v>
      </c>
    </row>
    <row r="28" spans="1:16" ht="17.100000000000001" customHeight="1" x14ac:dyDescent="0.2">
      <c r="A28" s="85" t="s">
        <v>129</v>
      </c>
      <c r="B28" s="85" t="s">
        <v>130</v>
      </c>
      <c r="C28" s="85" t="s">
        <v>131</v>
      </c>
      <c r="D28" s="31">
        <v>20</v>
      </c>
      <c r="E28" s="18">
        <v>1793869</v>
      </c>
      <c r="F28" s="18">
        <v>35877380</v>
      </c>
      <c r="G28" s="18">
        <v>2180</v>
      </c>
      <c r="H28" s="18">
        <v>109</v>
      </c>
      <c r="I28" s="18">
        <v>2</v>
      </c>
    </row>
    <row r="29" spans="1:16" ht="17.100000000000001" customHeight="1" x14ac:dyDescent="0.2">
      <c r="A29" s="166" t="s">
        <v>124</v>
      </c>
      <c r="B29" s="166" t="s">
        <v>125</v>
      </c>
      <c r="C29" s="166" t="s">
        <v>126</v>
      </c>
      <c r="D29" s="35">
        <v>60</v>
      </c>
      <c r="E29" s="20">
        <v>449872</v>
      </c>
      <c r="F29" s="20">
        <v>26992320</v>
      </c>
      <c r="G29" s="20">
        <v>2100</v>
      </c>
      <c r="H29" s="20">
        <v>35</v>
      </c>
      <c r="I29" s="20">
        <v>1</v>
      </c>
      <c r="K29" s="177"/>
      <c r="L29" s="179"/>
      <c r="M29" s="179"/>
      <c r="N29" s="179"/>
      <c r="O29" s="179"/>
      <c r="P29" s="179"/>
    </row>
    <row r="30" spans="1:16" ht="17.100000000000001" customHeight="1" x14ac:dyDescent="0.2">
      <c r="A30" s="85" t="s">
        <v>132</v>
      </c>
      <c r="B30" s="85" t="s">
        <v>133</v>
      </c>
      <c r="C30" s="85" t="s">
        <v>134</v>
      </c>
      <c r="D30" s="31">
        <v>61.5</v>
      </c>
      <c r="E30" s="18">
        <v>200000</v>
      </c>
      <c r="F30" s="18">
        <v>12300000</v>
      </c>
      <c r="G30" s="18">
        <v>1467</v>
      </c>
      <c r="H30" s="18">
        <v>24</v>
      </c>
      <c r="I30" s="18">
        <v>2</v>
      </c>
    </row>
    <row r="31" spans="1:16" ht="17.100000000000001" customHeight="1" x14ac:dyDescent="0.2">
      <c r="A31" s="166" t="s">
        <v>150</v>
      </c>
      <c r="B31" s="166" t="s">
        <v>151</v>
      </c>
      <c r="C31" s="166" t="s">
        <v>152</v>
      </c>
      <c r="D31" s="35">
        <v>0.78</v>
      </c>
      <c r="E31" s="20">
        <v>3909878</v>
      </c>
      <c r="F31" s="20">
        <v>3049704.84</v>
      </c>
      <c r="G31" s="20">
        <v>759.61</v>
      </c>
      <c r="H31" s="20">
        <v>976</v>
      </c>
      <c r="I31" s="20">
        <v>18</v>
      </c>
    </row>
    <row r="32" spans="1:16" ht="17.100000000000001" customHeight="1" x14ac:dyDescent="0.2">
      <c r="A32" s="85" t="s">
        <v>158</v>
      </c>
      <c r="B32" s="85" t="s">
        <v>159</v>
      </c>
      <c r="C32" s="85" t="s">
        <v>160</v>
      </c>
      <c r="D32" s="31">
        <v>3</v>
      </c>
      <c r="E32" s="18">
        <v>712410</v>
      </c>
      <c r="F32" s="18">
        <v>2137230</v>
      </c>
      <c r="G32" s="18">
        <v>417</v>
      </c>
      <c r="H32" s="18">
        <v>139</v>
      </c>
      <c r="I32" s="18">
        <v>3</v>
      </c>
    </row>
    <row r="33" spans="1:18" ht="17.100000000000001" customHeight="1" x14ac:dyDescent="0.2">
      <c r="A33" s="85" t="s">
        <v>153</v>
      </c>
      <c r="B33" s="85" t="s">
        <v>154</v>
      </c>
      <c r="C33" s="85" t="s">
        <v>155</v>
      </c>
      <c r="D33" s="31">
        <v>0.6</v>
      </c>
      <c r="E33" s="18">
        <v>3932515</v>
      </c>
      <c r="F33" s="18">
        <v>2359509</v>
      </c>
      <c r="G33" s="18">
        <v>375.6</v>
      </c>
      <c r="H33" s="18">
        <v>626</v>
      </c>
      <c r="I33" s="18">
        <v>7</v>
      </c>
    </row>
    <row r="34" spans="1:18" ht="17.100000000000001" customHeight="1" x14ac:dyDescent="0.2">
      <c r="A34" s="166" t="s">
        <v>144</v>
      </c>
      <c r="B34" s="166" t="s">
        <v>145</v>
      </c>
      <c r="C34" s="166" t="s">
        <v>146</v>
      </c>
      <c r="D34" s="35">
        <v>0.38</v>
      </c>
      <c r="E34" s="20">
        <v>4282596</v>
      </c>
      <c r="F34" s="20">
        <v>1627386.48</v>
      </c>
      <c r="G34" s="20">
        <v>194.18</v>
      </c>
      <c r="H34" s="20">
        <v>511</v>
      </c>
      <c r="I34" s="20">
        <v>2</v>
      </c>
    </row>
    <row r="35" spans="1:18" ht="17.100000000000001" customHeight="1" x14ac:dyDescent="0.2">
      <c r="A35" s="85" t="s">
        <v>116</v>
      </c>
      <c r="B35" s="85" t="s">
        <v>117</v>
      </c>
      <c r="C35" s="85" t="s">
        <v>118</v>
      </c>
      <c r="D35" s="31">
        <v>1.2</v>
      </c>
      <c r="E35" s="18">
        <v>491393</v>
      </c>
      <c r="F35" s="18">
        <v>589671.6</v>
      </c>
      <c r="G35" s="18">
        <v>0</v>
      </c>
      <c r="H35" s="18">
        <v>0</v>
      </c>
      <c r="I35" s="18">
        <v>0</v>
      </c>
      <c r="K35" s="152"/>
    </row>
    <row r="36" spans="1:18" ht="17.100000000000001" customHeight="1" x14ac:dyDescent="0.2">
      <c r="A36" s="166" t="s">
        <v>107</v>
      </c>
      <c r="B36" s="166" t="s">
        <v>108</v>
      </c>
      <c r="C36" s="166" t="s">
        <v>109</v>
      </c>
      <c r="D36" s="35">
        <v>0.03</v>
      </c>
      <c r="E36" s="20">
        <v>5180000</v>
      </c>
      <c r="F36" s="20">
        <v>129500</v>
      </c>
      <c r="G36" s="20">
        <v>0</v>
      </c>
      <c r="H36" s="20">
        <v>0</v>
      </c>
      <c r="I36" s="20">
        <v>0</v>
      </c>
      <c r="K36" s="152"/>
      <c r="L36" s="184"/>
      <c r="M36" s="184"/>
      <c r="N36" s="184"/>
      <c r="O36" s="192"/>
      <c r="Q36" s="178"/>
      <c r="R36" s="177"/>
    </row>
    <row r="37" spans="1:18" ht="17.100000000000001" customHeight="1" x14ac:dyDescent="0.2">
      <c r="A37" s="85" t="s">
        <v>113</v>
      </c>
      <c r="B37" s="85" t="s">
        <v>114</v>
      </c>
      <c r="C37" s="85" t="s">
        <v>115</v>
      </c>
      <c r="D37" s="31">
        <v>36</v>
      </c>
      <c r="E37" s="18">
        <v>594601</v>
      </c>
      <c r="F37" s="18">
        <v>21405636</v>
      </c>
      <c r="G37" s="18">
        <v>0</v>
      </c>
      <c r="H37" s="18">
        <v>0</v>
      </c>
      <c r="I37" s="18">
        <v>0</v>
      </c>
      <c r="K37" s="152"/>
      <c r="L37" s="184"/>
      <c r="M37" s="184"/>
      <c r="N37" s="184"/>
      <c r="O37" s="192"/>
      <c r="Q37" s="178"/>
      <c r="R37" s="177"/>
    </row>
    <row r="38" spans="1:18" ht="17.100000000000001" customHeight="1" x14ac:dyDescent="0.2">
      <c r="A38" s="166" t="s">
        <v>161</v>
      </c>
      <c r="B38" s="166" t="s">
        <v>162</v>
      </c>
      <c r="C38" s="166" t="s">
        <v>163</v>
      </c>
      <c r="D38" s="35">
        <v>16</v>
      </c>
      <c r="E38" s="20">
        <v>953795</v>
      </c>
      <c r="F38" s="20">
        <v>15260720</v>
      </c>
      <c r="G38" s="20">
        <v>0</v>
      </c>
      <c r="H38" s="20">
        <v>0</v>
      </c>
      <c r="I38" s="20">
        <v>0</v>
      </c>
      <c r="K38" s="152"/>
      <c r="L38" s="184"/>
      <c r="M38" s="184"/>
      <c r="N38" s="184"/>
      <c r="O38" s="192"/>
      <c r="Q38" s="178"/>
      <c r="R38" s="177"/>
    </row>
    <row r="39" spans="1:18" ht="17.100000000000001" customHeight="1" x14ac:dyDescent="0.2">
      <c r="A39" s="85" t="s">
        <v>119</v>
      </c>
      <c r="B39" s="85" t="s">
        <v>120</v>
      </c>
      <c r="C39" s="85" t="s">
        <v>121</v>
      </c>
      <c r="D39" s="31">
        <v>35</v>
      </c>
      <c r="E39" s="18">
        <v>189876</v>
      </c>
      <c r="F39" s="18">
        <v>6645660</v>
      </c>
      <c r="G39" s="18">
        <v>0</v>
      </c>
      <c r="H39" s="18">
        <v>0</v>
      </c>
      <c r="I39" s="18">
        <v>0</v>
      </c>
      <c r="K39" s="152"/>
      <c r="L39" s="184"/>
      <c r="M39" s="184"/>
      <c r="N39" s="184"/>
      <c r="O39" s="192"/>
      <c r="Q39" s="178"/>
      <c r="R39" s="177"/>
    </row>
    <row r="40" spans="1:18" ht="17.100000000000001" customHeight="1" x14ac:dyDescent="0.2">
      <c r="A40" s="166" t="s">
        <v>165</v>
      </c>
      <c r="B40" s="166" t="s">
        <v>166</v>
      </c>
      <c r="C40" s="166" t="s">
        <v>167</v>
      </c>
      <c r="D40" s="35">
        <v>0.01</v>
      </c>
      <c r="E40" s="20">
        <v>7347565</v>
      </c>
      <c r="F40" s="20">
        <v>73475.649999999994</v>
      </c>
      <c r="G40" s="20">
        <v>0</v>
      </c>
      <c r="H40" s="20">
        <v>0</v>
      </c>
      <c r="I40" s="20">
        <v>0</v>
      </c>
      <c r="L40" s="184"/>
      <c r="M40" s="184"/>
      <c r="N40" s="184"/>
      <c r="O40" s="192"/>
      <c r="Q40" s="178"/>
      <c r="R40" s="177"/>
    </row>
    <row r="41" spans="1:18" ht="17.100000000000001" customHeight="1" x14ac:dyDescent="0.2">
      <c r="A41" s="85" t="s">
        <v>168</v>
      </c>
      <c r="B41" s="85" t="s">
        <v>169</v>
      </c>
      <c r="C41" s="85" t="s">
        <v>170</v>
      </c>
      <c r="D41" s="31">
        <v>2</v>
      </c>
      <c r="E41" s="18">
        <v>9086</v>
      </c>
      <c r="F41" s="18">
        <v>18172</v>
      </c>
      <c r="G41" s="18">
        <v>0</v>
      </c>
      <c r="H41" s="18">
        <v>0</v>
      </c>
      <c r="I41" s="18">
        <v>0</v>
      </c>
    </row>
    <row r="42" spans="1:18" ht="17.100000000000001" customHeight="1" x14ac:dyDescent="0.2">
      <c r="A42" s="175" t="s">
        <v>168</v>
      </c>
      <c r="B42" s="175" t="s">
        <v>171</v>
      </c>
      <c r="C42" s="175" t="s">
        <v>172</v>
      </c>
      <c r="D42" s="176"/>
      <c r="E42" s="22">
        <v>537</v>
      </c>
      <c r="F42" s="22">
        <v>32746.26</v>
      </c>
      <c r="G42" s="22">
        <v>0</v>
      </c>
      <c r="H42" s="22">
        <v>0</v>
      </c>
      <c r="I42" s="22">
        <v>0</v>
      </c>
    </row>
    <row r="43" spans="1:18" ht="35.1" customHeight="1" x14ac:dyDescent="0.2">
      <c r="A43" s="160" t="s">
        <v>329</v>
      </c>
      <c r="B43" s="160"/>
      <c r="C43" s="160"/>
      <c r="D43" s="161"/>
      <c r="E43" s="162"/>
      <c r="F43" s="69">
        <f>SUM(F17:F42)</f>
        <v>663065451.59000003</v>
      </c>
      <c r="G43" s="69">
        <f>SUM(G17:G42)</f>
        <v>11390242.569999998</v>
      </c>
      <c r="H43" s="69">
        <f>SUM(H17:H42)</f>
        <v>91757</v>
      </c>
      <c r="I43" s="69">
        <f>SUM(I17:I42)</f>
        <v>963</v>
      </c>
      <c r="K43" s="179"/>
      <c r="L43" s="179"/>
      <c r="M43" s="179"/>
      <c r="N43" s="179"/>
      <c r="O43" s="179"/>
      <c r="P43" s="179"/>
    </row>
    <row r="44" spans="1:18" ht="99.95" customHeight="1" x14ac:dyDescent="0.2">
      <c r="A44" s="305"/>
      <c r="B44" s="305"/>
      <c r="C44" s="305"/>
      <c r="D44" s="305"/>
      <c r="E44" s="305"/>
      <c r="F44" s="305"/>
      <c r="G44" s="305"/>
      <c r="H44" s="305"/>
      <c r="I44" s="305"/>
      <c r="J44" s="177"/>
      <c r="K44" s="178"/>
      <c r="O44" s="179"/>
      <c r="P44" s="179"/>
    </row>
    <row r="45" spans="1:18" s="183" customFormat="1" ht="45" customHeight="1" x14ac:dyDescent="0.2">
      <c r="A45" s="149" t="s">
        <v>358</v>
      </c>
      <c r="B45" s="149"/>
      <c r="C45" s="149"/>
      <c r="D45" s="150"/>
      <c r="E45" s="151"/>
      <c r="F45" s="151"/>
      <c r="G45" s="151"/>
      <c r="H45" s="151"/>
      <c r="I45" s="152"/>
      <c r="J45" s="182"/>
      <c r="K45" s="182"/>
      <c r="L45" s="182"/>
      <c r="M45" s="182"/>
      <c r="N45" s="182"/>
      <c r="O45" s="182"/>
      <c r="P45" s="182"/>
    </row>
    <row r="46" spans="1:18" ht="120" customHeight="1" x14ac:dyDescent="0.2">
      <c r="A46" s="153" t="s">
        <v>330</v>
      </c>
      <c r="B46" s="56" t="s">
        <v>359</v>
      </c>
      <c r="C46" s="56" t="s">
        <v>55</v>
      </c>
      <c r="D46" s="154" t="s">
        <v>481</v>
      </c>
      <c r="E46" s="155" t="s">
        <v>483</v>
      </c>
      <c r="F46" s="155" t="s">
        <v>482</v>
      </c>
      <c r="G46" s="155" t="s">
        <v>360</v>
      </c>
      <c r="H46" s="155" t="s">
        <v>333</v>
      </c>
      <c r="I46" s="155" t="s">
        <v>361</v>
      </c>
      <c r="J46" s="179"/>
      <c r="K46" s="179"/>
      <c r="L46" s="179"/>
      <c r="M46" s="179"/>
      <c r="N46" s="179"/>
      <c r="O46" s="179"/>
      <c r="P46" s="179"/>
    </row>
    <row r="47" spans="1:18" ht="17.100000000000001" customHeight="1" x14ac:dyDescent="0.2">
      <c r="A47" s="80" t="s">
        <v>286</v>
      </c>
      <c r="B47" s="80" t="s">
        <v>240</v>
      </c>
      <c r="C47" s="80" t="s">
        <v>241</v>
      </c>
      <c r="D47" s="156">
        <v>103.75</v>
      </c>
      <c r="E47" s="58">
        <v>50000</v>
      </c>
      <c r="F47" s="58">
        <v>31125000</v>
      </c>
      <c r="G47" s="58">
        <v>809250</v>
      </c>
      <c r="H47" s="58">
        <v>1300</v>
      </c>
      <c r="I47" s="58">
        <v>1</v>
      </c>
      <c r="J47" s="179"/>
      <c r="K47" s="179"/>
      <c r="L47" s="179"/>
      <c r="M47" s="179"/>
      <c r="N47" s="179"/>
      <c r="O47" s="179"/>
      <c r="P47" s="179"/>
    </row>
    <row r="48" spans="1:18" ht="17.100000000000001" customHeight="1" x14ac:dyDescent="0.2">
      <c r="A48" s="157" t="s">
        <v>290</v>
      </c>
      <c r="B48" s="157" t="s">
        <v>291</v>
      </c>
      <c r="C48" s="157" t="s">
        <v>292</v>
      </c>
      <c r="D48" s="158">
        <v>100</v>
      </c>
      <c r="E48" s="159">
        <v>32828</v>
      </c>
      <c r="F48" s="159">
        <v>32828000</v>
      </c>
      <c r="G48" s="159">
        <v>365000</v>
      </c>
      <c r="H48" s="159">
        <v>365</v>
      </c>
      <c r="I48" s="159">
        <v>1</v>
      </c>
      <c r="J48" s="179"/>
      <c r="K48" s="179"/>
      <c r="L48" s="179"/>
      <c r="M48" s="179"/>
      <c r="N48" s="179"/>
      <c r="O48" s="179"/>
      <c r="P48" s="179"/>
    </row>
    <row r="49" spans="1:16" ht="17.100000000000001" customHeight="1" x14ac:dyDescent="0.2">
      <c r="A49" s="80" t="s">
        <v>248</v>
      </c>
      <c r="B49" s="80" t="s">
        <v>249</v>
      </c>
      <c r="C49" s="80" t="s">
        <v>250</v>
      </c>
      <c r="D49" s="156">
        <v>109.5</v>
      </c>
      <c r="E49" s="58">
        <v>2000000</v>
      </c>
      <c r="F49" s="58">
        <v>2190000000</v>
      </c>
      <c r="G49" s="58">
        <v>164250</v>
      </c>
      <c r="H49" s="58">
        <v>150</v>
      </c>
      <c r="I49" s="58">
        <v>1</v>
      </c>
      <c r="J49" s="179"/>
      <c r="K49" s="179"/>
      <c r="L49" s="179"/>
      <c r="M49" s="179"/>
      <c r="N49" s="179"/>
      <c r="O49" s="179"/>
      <c r="P49" s="179"/>
    </row>
    <row r="50" spans="1:16" ht="17.100000000000001" customHeight="1" x14ac:dyDescent="0.2">
      <c r="A50" s="157" t="s">
        <v>260</v>
      </c>
      <c r="B50" s="157" t="s">
        <v>261</v>
      </c>
      <c r="C50" s="157" t="s">
        <v>262</v>
      </c>
      <c r="D50" s="158">
        <v>101</v>
      </c>
      <c r="E50" s="159">
        <v>100000</v>
      </c>
      <c r="F50" s="159">
        <v>101000000</v>
      </c>
      <c r="G50" s="159">
        <v>50500</v>
      </c>
      <c r="H50" s="159">
        <v>50</v>
      </c>
      <c r="I50" s="159">
        <v>1</v>
      </c>
      <c r="J50" s="179"/>
      <c r="K50" s="179"/>
      <c r="L50" s="179"/>
      <c r="M50" s="179"/>
      <c r="N50" s="179"/>
      <c r="O50" s="179"/>
      <c r="P50" s="179"/>
    </row>
    <row r="51" spans="1:16" ht="17.100000000000001" customHeight="1" x14ac:dyDescent="0.2">
      <c r="A51" s="80" t="s">
        <v>204</v>
      </c>
      <c r="B51" s="80" t="s">
        <v>205</v>
      </c>
      <c r="C51" s="80" t="s">
        <v>206</v>
      </c>
      <c r="D51" s="156">
        <v>128</v>
      </c>
      <c r="E51" s="58">
        <v>162100</v>
      </c>
      <c r="F51" s="58">
        <v>106086539.52</v>
      </c>
      <c r="G51" s="58">
        <v>34031.46</v>
      </c>
      <c r="H51" s="58">
        <v>52</v>
      </c>
      <c r="I51" s="58">
        <v>1</v>
      </c>
      <c r="J51" s="179"/>
      <c r="K51" s="179"/>
      <c r="L51" s="179"/>
      <c r="M51" s="179"/>
      <c r="N51" s="179"/>
      <c r="O51" s="179"/>
      <c r="P51" s="179"/>
    </row>
    <row r="52" spans="1:16" ht="17.100000000000001" customHeight="1" x14ac:dyDescent="0.2">
      <c r="A52" s="157" t="s">
        <v>187</v>
      </c>
      <c r="B52" s="157" t="s">
        <v>188</v>
      </c>
      <c r="C52" s="157" t="s">
        <v>189</v>
      </c>
      <c r="D52" s="158">
        <v>92</v>
      </c>
      <c r="E52" s="159">
        <v>215107</v>
      </c>
      <c r="F52" s="159">
        <v>3957968.8</v>
      </c>
      <c r="G52" s="159">
        <v>2088.0500000000002</v>
      </c>
      <c r="H52" s="159">
        <v>113</v>
      </c>
      <c r="I52" s="159">
        <v>16</v>
      </c>
      <c r="J52" s="179"/>
      <c r="K52" s="179"/>
      <c r="L52" s="179"/>
      <c r="M52" s="179"/>
      <c r="N52" s="179"/>
      <c r="O52" s="179"/>
      <c r="P52" s="179"/>
    </row>
    <row r="53" spans="1:16" ht="17.100000000000001" customHeight="1" x14ac:dyDescent="0.2">
      <c r="A53" s="80" t="s">
        <v>237</v>
      </c>
      <c r="B53" s="80" t="s">
        <v>238</v>
      </c>
      <c r="C53" s="80" t="s">
        <v>239</v>
      </c>
      <c r="D53" s="156">
        <v>103.7</v>
      </c>
      <c r="E53" s="58">
        <v>24000</v>
      </c>
      <c r="F53" s="58">
        <v>16591834.08</v>
      </c>
      <c r="G53" s="58">
        <v>0</v>
      </c>
      <c r="H53" s="58">
        <v>0</v>
      </c>
      <c r="I53" s="58">
        <v>0</v>
      </c>
      <c r="J53" s="179"/>
      <c r="K53" s="179"/>
      <c r="L53" s="179"/>
      <c r="M53" s="179"/>
      <c r="N53" s="179"/>
      <c r="O53" s="179"/>
      <c r="P53" s="179"/>
    </row>
    <row r="54" spans="1:16" ht="17.100000000000001" customHeight="1" x14ac:dyDescent="0.2">
      <c r="A54" s="157" t="s">
        <v>78</v>
      </c>
      <c r="B54" s="157" t="s">
        <v>173</v>
      </c>
      <c r="C54" s="157" t="s">
        <v>174</v>
      </c>
      <c r="D54" s="158">
        <v>100</v>
      </c>
      <c r="E54" s="159">
        <v>1194</v>
      </c>
      <c r="F54" s="159">
        <v>1194000</v>
      </c>
      <c r="G54" s="159">
        <v>0</v>
      </c>
      <c r="H54" s="159">
        <v>0</v>
      </c>
      <c r="I54" s="159">
        <v>0</v>
      </c>
      <c r="J54" s="179"/>
      <c r="K54" s="179"/>
      <c r="L54" s="179"/>
      <c r="M54" s="179"/>
      <c r="N54" s="179"/>
      <c r="O54" s="179"/>
      <c r="P54" s="179"/>
    </row>
    <row r="55" spans="1:16" ht="17.100000000000001" customHeight="1" x14ac:dyDescent="0.2">
      <c r="A55" s="80" t="s">
        <v>178</v>
      </c>
      <c r="B55" s="80" t="s">
        <v>179</v>
      </c>
      <c r="C55" s="80" t="s">
        <v>180</v>
      </c>
      <c r="D55" s="156">
        <v>123</v>
      </c>
      <c r="E55" s="58">
        <v>134300</v>
      </c>
      <c r="F55" s="58">
        <v>68931717.810000002</v>
      </c>
      <c r="G55" s="58">
        <v>0</v>
      </c>
      <c r="H55" s="58">
        <v>0</v>
      </c>
      <c r="I55" s="58">
        <v>0</v>
      </c>
      <c r="J55" s="179"/>
      <c r="K55" s="179"/>
      <c r="L55" s="179"/>
      <c r="M55" s="179"/>
      <c r="N55" s="179"/>
      <c r="O55" s="179"/>
      <c r="P55" s="179"/>
    </row>
    <row r="56" spans="1:16" ht="17.100000000000001" customHeight="1" x14ac:dyDescent="0.2">
      <c r="A56" s="157" t="s">
        <v>190</v>
      </c>
      <c r="B56" s="157" t="s">
        <v>191</v>
      </c>
      <c r="C56" s="157" t="s">
        <v>192</v>
      </c>
      <c r="D56" s="158"/>
      <c r="E56" s="159">
        <v>148000</v>
      </c>
      <c r="F56" s="159">
        <v>61758920</v>
      </c>
      <c r="G56" s="159">
        <v>0</v>
      </c>
      <c r="H56" s="159">
        <v>0</v>
      </c>
      <c r="I56" s="159">
        <v>0</v>
      </c>
      <c r="J56" s="179"/>
      <c r="K56" s="179"/>
      <c r="L56" s="179"/>
      <c r="M56" s="179"/>
      <c r="N56" s="179"/>
      <c r="O56" s="179"/>
      <c r="P56" s="179"/>
    </row>
    <row r="57" spans="1:16" ht="17.100000000000001" customHeight="1" x14ac:dyDescent="0.2">
      <c r="A57" s="80" t="s">
        <v>193</v>
      </c>
      <c r="B57" s="80" t="s">
        <v>194</v>
      </c>
      <c r="C57" s="80" t="s">
        <v>195</v>
      </c>
      <c r="D57" s="156">
        <v>102</v>
      </c>
      <c r="E57" s="58">
        <v>102000</v>
      </c>
      <c r="F57" s="58">
        <v>43414851.600000001</v>
      </c>
      <c r="G57" s="58">
        <v>0</v>
      </c>
      <c r="H57" s="58">
        <v>0</v>
      </c>
      <c r="I57" s="58">
        <v>0</v>
      </c>
      <c r="J57" s="179"/>
      <c r="K57" s="179"/>
      <c r="L57" s="179"/>
      <c r="M57" s="179"/>
      <c r="N57" s="179"/>
      <c r="O57" s="179"/>
      <c r="P57" s="179"/>
    </row>
    <row r="58" spans="1:16" ht="17.100000000000001" customHeight="1" x14ac:dyDescent="0.2">
      <c r="A58" s="157" t="s">
        <v>196</v>
      </c>
      <c r="B58" s="157" t="s">
        <v>197</v>
      </c>
      <c r="C58" s="157" t="s">
        <v>198</v>
      </c>
      <c r="D58" s="158">
        <v>50</v>
      </c>
      <c r="E58" s="159">
        <v>4662470</v>
      </c>
      <c r="F58" s="159">
        <v>23312350</v>
      </c>
      <c r="G58" s="159">
        <v>0</v>
      </c>
      <c r="H58" s="159">
        <v>0</v>
      </c>
      <c r="I58" s="159">
        <v>0</v>
      </c>
      <c r="J58" s="179"/>
      <c r="K58" s="179"/>
      <c r="L58" s="179"/>
      <c r="M58" s="179"/>
      <c r="N58" s="179"/>
      <c r="O58" s="179"/>
      <c r="P58" s="179"/>
    </row>
    <row r="59" spans="1:16" ht="17.100000000000001" customHeight="1" x14ac:dyDescent="0.2">
      <c r="A59" s="80" t="s">
        <v>282</v>
      </c>
      <c r="B59" s="80" t="s">
        <v>199</v>
      </c>
      <c r="C59" s="80" t="s">
        <v>200</v>
      </c>
      <c r="D59" s="156"/>
      <c r="E59" s="58">
        <v>200000</v>
      </c>
      <c r="F59" s="58">
        <v>20000000</v>
      </c>
      <c r="G59" s="58">
        <v>0</v>
      </c>
      <c r="H59" s="58">
        <v>0</v>
      </c>
      <c r="I59" s="58">
        <v>0</v>
      </c>
      <c r="J59" s="179"/>
      <c r="K59" s="179"/>
      <c r="L59" s="179"/>
      <c r="M59" s="179"/>
      <c r="N59" s="179"/>
      <c r="O59" s="179"/>
      <c r="P59" s="179"/>
    </row>
    <row r="60" spans="1:16" ht="17.100000000000001" customHeight="1" x14ac:dyDescent="0.2">
      <c r="A60" s="157" t="s">
        <v>228</v>
      </c>
      <c r="B60" s="157" t="s">
        <v>229</v>
      </c>
      <c r="C60" s="157" t="s">
        <v>230</v>
      </c>
      <c r="D60" s="158">
        <v>103</v>
      </c>
      <c r="E60" s="159">
        <v>73000</v>
      </c>
      <c r="F60" s="159">
        <v>30076000</v>
      </c>
      <c r="G60" s="159">
        <v>0</v>
      </c>
      <c r="H60" s="159">
        <v>0</v>
      </c>
      <c r="I60" s="159">
        <v>0</v>
      </c>
      <c r="J60" s="179"/>
      <c r="K60" s="179"/>
      <c r="L60" s="179"/>
      <c r="M60" s="179"/>
      <c r="N60" s="179"/>
      <c r="O60" s="179"/>
      <c r="P60" s="179"/>
    </row>
    <row r="61" spans="1:16" ht="17.100000000000001" customHeight="1" x14ac:dyDescent="0.2">
      <c r="A61" s="80" t="s">
        <v>283</v>
      </c>
      <c r="B61" s="80" t="s">
        <v>284</v>
      </c>
      <c r="C61" s="80" t="s">
        <v>285</v>
      </c>
      <c r="D61" s="156">
        <v>99.5</v>
      </c>
      <c r="E61" s="58">
        <v>19456</v>
      </c>
      <c r="F61" s="58">
        <v>19358720</v>
      </c>
      <c r="G61" s="58">
        <v>0</v>
      </c>
      <c r="H61" s="58">
        <v>0</v>
      </c>
      <c r="I61" s="58">
        <v>0</v>
      </c>
      <c r="J61" s="179"/>
      <c r="K61" s="179"/>
      <c r="L61" s="179"/>
      <c r="M61" s="179"/>
      <c r="N61" s="179"/>
      <c r="O61" s="179"/>
      <c r="P61" s="179"/>
    </row>
    <row r="62" spans="1:16" ht="17.100000000000001" customHeight="1" x14ac:dyDescent="0.2">
      <c r="A62" s="157" t="s">
        <v>242</v>
      </c>
      <c r="B62" s="157" t="s">
        <v>243</v>
      </c>
      <c r="C62" s="157" t="s">
        <v>244</v>
      </c>
      <c r="D62" s="158"/>
      <c r="E62" s="159">
        <v>146220</v>
      </c>
      <c r="F62" s="159">
        <v>14622000</v>
      </c>
      <c r="G62" s="159">
        <v>0</v>
      </c>
      <c r="H62" s="159">
        <v>0</v>
      </c>
      <c r="I62" s="159">
        <v>0</v>
      </c>
      <c r="J62" s="179"/>
      <c r="K62" s="179"/>
      <c r="L62" s="179"/>
      <c r="M62" s="179"/>
      <c r="N62" s="179"/>
      <c r="O62" s="179"/>
      <c r="P62" s="179"/>
    </row>
    <row r="63" spans="1:16" ht="17.100000000000001" customHeight="1" x14ac:dyDescent="0.2">
      <c r="A63" s="80" t="s">
        <v>201</v>
      </c>
      <c r="B63" s="80" t="s">
        <v>202</v>
      </c>
      <c r="C63" s="80" t="s">
        <v>203</v>
      </c>
      <c r="D63" s="156"/>
      <c r="E63" s="58">
        <v>100396</v>
      </c>
      <c r="F63" s="58">
        <v>43026.71</v>
      </c>
      <c r="G63" s="58">
        <v>0</v>
      </c>
      <c r="H63" s="58">
        <v>0</v>
      </c>
      <c r="I63" s="58">
        <v>0</v>
      </c>
      <c r="J63" s="179"/>
      <c r="K63" s="179"/>
      <c r="L63" s="179"/>
      <c r="M63" s="179"/>
      <c r="N63" s="179"/>
      <c r="O63" s="179"/>
      <c r="P63" s="179"/>
    </row>
    <row r="64" spans="1:16" ht="17.100000000000001" customHeight="1" x14ac:dyDescent="0.2">
      <c r="A64" s="157" t="s">
        <v>181</v>
      </c>
      <c r="B64" s="157" t="s">
        <v>182</v>
      </c>
      <c r="C64" s="157" t="s">
        <v>183</v>
      </c>
      <c r="D64" s="158">
        <v>116.5</v>
      </c>
      <c r="E64" s="159">
        <v>77979</v>
      </c>
      <c r="F64" s="159">
        <v>34521303.299999997</v>
      </c>
      <c r="G64" s="159">
        <v>0</v>
      </c>
      <c r="H64" s="159">
        <v>0</v>
      </c>
      <c r="I64" s="159">
        <v>0</v>
      </c>
      <c r="J64" s="179"/>
      <c r="K64" s="179"/>
      <c r="L64" s="179"/>
      <c r="M64" s="179"/>
      <c r="N64" s="179"/>
      <c r="O64" s="179"/>
      <c r="P64" s="179"/>
    </row>
    <row r="65" spans="1:16" ht="17.100000000000001" customHeight="1" x14ac:dyDescent="0.2">
      <c r="A65" s="80" t="s">
        <v>209</v>
      </c>
      <c r="B65" s="80" t="s">
        <v>210</v>
      </c>
      <c r="C65" s="80" t="s">
        <v>211</v>
      </c>
      <c r="D65" s="156">
        <v>112.7</v>
      </c>
      <c r="E65" s="58">
        <v>1198558</v>
      </c>
      <c r="F65" s="58">
        <v>1350774866</v>
      </c>
      <c r="G65" s="58">
        <v>0</v>
      </c>
      <c r="H65" s="58">
        <v>0</v>
      </c>
      <c r="I65" s="58">
        <v>0</v>
      </c>
      <c r="J65" s="179"/>
      <c r="K65" s="179"/>
      <c r="L65" s="179"/>
      <c r="M65" s="179"/>
      <c r="N65" s="179"/>
      <c r="O65" s="179"/>
      <c r="P65" s="179"/>
    </row>
    <row r="66" spans="1:16" ht="17.100000000000001" customHeight="1" x14ac:dyDescent="0.2">
      <c r="A66" s="157" t="s">
        <v>184</v>
      </c>
      <c r="B66" s="157" t="s">
        <v>185</v>
      </c>
      <c r="C66" s="157" t="s">
        <v>186</v>
      </c>
      <c r="D66" s="158">
        <v>128.80000000000001</v>
      </c>
      <c r="E66" s="159">
        <v>1500000</v>
      </c>
      <c r="F66" s="159">
        <v>1932000000</v>
      </c>
      <c r="G66" s="159">
        <v>0</v>
      </c>
      <c r="H66" s="159">
        <v>0</v>
      </c>
      <c r="I66" s="159">
        <v>0</v>
      </c>
      <c r="J66" s="179"/>
      <c r="K66" s="179"/>
      <c r="L66" s="179"/>
      <c r="M66" s="179"/>
      <c r="N66" s="179"/>
      <c r="O66" s="179"/>
      <c r="P66" s="179"/>
    </row>
    <row r="67" spans="1:16" ht="17.100000000000001" customHeight="1" x14ac:dyDescent="0.2">
      <c r="A67" s="80" t="s">
        <v>175</v>
      </c>
      <c r="B67" s="80" t="s">
        <v>176</v>
      </c>
      <c r="C67" s="80" t="s">
        <v>177</v>
      </c>
      <c r="D67" s="156">
        <v>112.9</v>
      </c>
      <c r="E67" s="58">
        <v>1645715</v>
      </c>
      <c r="F67" s="58">
        <v>1858012235</v>
      </c>
      <c r="G67" s="58">
        <v>0</v>
      </c>
      <c r="H67" s="58">
        <v>0</v>
      </c>
      <c r="I67" s="58">
        <v>0</v>
      </c>
      <c r="J67" s="179"/>
      <c r="K67" s="179"/>
      <c r="L67" s="179"/>
      <c r="M67" s="179"/>
      <c r="N67" s="179"/>
      <c r="O67" s="179"/>
      <c r="P67" s="179"/>
    </row>
    <row r="68" spans="1:16" ht="17.100000000000001" customHeight="1" x14ac:dyDescent="0.2">
      <c r="A68" s="157" t="s">
        <v>212</v>
      </c>
      <c r="B68" s="157" t="s">
        <v>213</v>
      </c>
      <c r="C68" s="157" t="s">
        <v>214</v>
      </c>
      <c r="D68" s="158">
        <v>95.4</v>
      </c>
      <c r="E68" s="159">
        <v>1605866</v>
      </c>
      <c r="F68" s="159">
        <v>1531996164</v>
      </c>
      <c r="G68" s="159">
        <v>0</v>
      </c>
      <c r="H68" s="159">
        <v>0</v>
      </c>
      <c r="I68" s="159">
        <v>0</v>
      </c>
      <c r="J68" s="179"/>
      <c r="K68" s="179"/>
      <c r="L68" s="179"/>
      <c r="M68" s="179"/>
      <c r="N68" s="179"/>
      <c r="O68" s="179"/>
      <c r="P68" s="179"/>
    </row>
    <row r="69" spans="1:16" ht="17.100000000000001" customHeight="1" x14ac:dyDescent="0.2">
      <c r="A69" s="80" t="s">
        <v>215</v>
      </c>
      <c r="B69" s="80" t="s">
        <v>216</v>
      </c>
      <c r="C69" s="80" t="s">
        <v>217</v>
      </c>
      <c r="D69" s="156">
        <v>130.01</v>
      </c>
      <c r="E69" s="58">
        <v>1500000</v>
      </c>
      <c r="F69" s="58">
        <v>1950150000</v>
      </c>
      <c r="G69" s="58">
        <v>0</v>
      </c>
      <c r="H69" s="58">
        <v>0</v>
      </c>
      <c r="I69" s="58">
        <v>0</v>
      </c>
      <c r="J69" s="179"/>
      <c r="K69" s="179"/>
      <c r="L69" s="179"/>
      <c r="M69" s="179"/>
      <c r="N69" s="179"/>
      <c r="O69" s="179"/>
      <c r="P69" s="179"/>
    </row>
    <row r="70" spans="1:16" ht="17.100000000000001" customHeight="1" x14ac:dyDescent="0.2">
      <c r="A70" s="157" t="s">
        <v>218</v>
      </c>
      <c r="B70" s="157" t="s">
        <v>219</v>
      </c>
      <c r="C70" s="157" t="s">
        <v>220</v>
      </c>
      <c r="D70" s="158"/>
      <c r="E70" s="159">
        <v>1000000</v>
      </c>
      <c r="F70" s="159">
        <v>1000000000</v>
      </c>
      <c r="G70" s="159">
        <v>0</v>
      </c>
      <c r="H70" s="159">
        <v>0</v>
      </c>
      <c r="I70" s="159">
        <v>0</v>
      </c>
      <c r="J70" s="179"/>
      <c r="K70" s="179"/>
      <c r="L70" s="179"/>
      <c r="M70" s="179"/>
      <c r="N70" s="179"/>
      <c r="O70" s="179"/>
      <c r="P70" s="179"/>
    </row>
    <row r="71" spans="1:16" ht="17.100000000000001" customHeight="1" x14ac:dyDescent="0.2">
      <c r="A71" s="80" t="s">
        <v>231</v>
      </c>
      <c r="B71" s="80" t="s">
        <v>232</v>
      </c>
      <c r="C71" s="80" t="s">
        <v>233</v>
      </c>
      <c r="D71" s="156">
        <v>99.65</v>
      </c>
      <c r="E71" s="58">
        <v>1000000</v>
      </c>
      <c r="F71" s="58">
        <v>996500000</v>
      </c>
      <c r="G71" s="58">
        <v>0</v>
      </c>
      <c r="H71" s="58">
        <v>0</v>
      </c>
      <c r="I71" s="58">
        <v>0</v>
      </c>
      <c r="J71" s="179"/>
      <c r="K71" s="179"/>
      <c r="L71" s="179"/>
      <c r="M71" s="179"/>
      <c r="N71" s="179"/>
      <c r="O71" s="179"/>
      <c r="P71" s="179"/>
    </row>
    <row r="72" spans="1:16" ht="17.100000000000001" customHeight="1" x14ac:dyDescent="0.2">
      <c r="A72" s="157" t="s">
        <v>245</v>
      </c>
      <c r="B72" s="157" t="s">
        <v>246</v>
      </c>
      <c r="C72" s="157" t="s">
        <v>247</v>
      </c>
      <c r="D72" s="158">
        <v>80.3</v>
      </c>
      <c r="E72" s="159">
        <v>2250000</v>
      </c>
      <c r="F72" s="159">
        <v>1806750000</v>
      </c>
      <c r="G72" s="159">
        <v>0</v>
      </c>
      <c r="H72" s="159">
        <v>0</v>
      </c>
      <c r="I72" s="159">
        <v>0</v>
      </c>
      <c r="J72" s="179"/>
      <c r="K72" s="179"/>
      <c r="L72" s="179"/>
      <c r="M72" s="179"/>
      <c r="N72" s="179"/>
      <c r="O72" s="179"/>
      <c r="P72" s="179"/>
    </row>
    <row r="73" spans="1:16" ht="17.100000000000001" customHeight="1" x14ac:dyDescent="0.2">
      <c r="A73" s="80" t="s">
        <v>251</v>
      </c>
      <c r="B73" s="80" t="s">
        <v>252</v>
      </c>
      <c r="C73" s="80" t="s">
        <v>253</v>
      </c>
      <c r="D73" s="156"/>
      <c r="E73" s="58">
        <v>1150000</v>
      </c>
      <c r="F73" s="58">
        <v>1150000000</v>
      </c>
      <c r="G73" s="58">
        <v>0</v>
      </c>
      <c r="H73" s="58">
        <v>0</v>
      </c>
      <c r="I73" s="58">
        <v>0</v>
      </c>
      <c r="J73" s="179"/>
      <c r="K73" s="179"/>
      <c r="L73" s="179"/>
      <c r="M73" s="179"/>
      <c r="N73" s="179"/>
      <c r="O73" s="179"/>
      <c r="P73" s="179"/>
    </row>
    <row r="74" spans="1:16" ht="17.100000000000001" customHeight="1" x14ac:dyDescent="0.2">
      <c r="A74" s="157" t="s">
        <v>263</v>
      </c>
      <c r="B74" s="157" t="s">
        <v>264</v>
      </c>
      <c r="C74" s="157" t="s">
        <v>265</v>
      </c>
      <c r="D74" s="158"/>
      <c r="E74" s="159">
        <v>2000000</v>
      </c>
      <c r="F74" s="159">
        <v>2000000000</v>
      </c>
      <c r="G74" s="159">
        <v>0</v>
      </c>
      <c r="H74" s="159">
        <v>0</v>
      </c>
      <c r="I74" s="159">
        <v>0</v>
      </c>
      <c r="J74" s="179"/>
      <c r="K74" s="179"/>
      <c r="L74" s="179"/>
      <c r="M74" s="179"/>
      <c r="N74" s="179"/>
      <c r="O74" s="179"/>
      <c r="P74" s="179"/>
    </row>
    <row r="75" spans="1:16" ht="17.100000000000001" customHeight="1" x14ac:dyDescent="0.2">
      <c r="A75" s="80" t="s">
        <v>266</v>
      </c>
      <c r="B75" s="80" t="s">
        <v>267</v>
      </c>
      <c r="C75" s="80" t="s">
        <v>268</v>
      </c>
      <c r="D75" s="156"/>
      <c r="E75" s="58">
        <v>3000000</v>
      </c>
      <c r="F75" s="58">
        <v>3000000000</v>
      </c>
      <c r="G75" s="58">
        <v>0</v>
      </c>
      <c r="H75" s="58">
        <v>0</v>
      </c>
      <c r="I75" s="58">
        <v>0</v>
      </c>
      <c r="J75" s="179"/>
      <c r="K75" s="179"/>
      <c r="L75" s="179"/>
      <c r="M75" s="179"/>
      <c r="N75" s="179"/>
      <c r="O75" s="179"/>
      <c r="P75" s="179"/>
    </row>
    <row r="76" spans="1:16" ht="17.100000000000001" customHeight="1" x14ac:dyDescent="0.2">
      <c r="A76" s="157" t="s">
        <v>269</v>
      </c>
      <c r="B76" s="157" t="s">
        <v>270</v>
      </c>
      <c r="C76" s="157" t="s">
        <v>271</v>
      </c>
      <c r="D76" s="158"/>
      <c r="E76" s="159">
        <v>3000000</v>
      </c>
      <c r="F76" s="159">
        <v>3000000000</v>
      </c>
      <c r="G76" s="159">
        <v>0</v>
      </c>
      <c r="H76" s="159">
        <v>0</v>
      </c>
      <c r="I76" s="159">
        <v>0</v>
      </c>
      <c r="J76" s="179"/>
      <c r="K76" s="179"/>
      <c r="L76" s="179"/>
      <c r="M76" s="179"/>
      <c r="N76" s="179"/>
      <c r="O76" s="179"/>
      <c r="P76" s="179"/>
    </row>
    <row r="77" spans="1:16" ht="17.100000000000001" customHeight="1" x14ac:dyDescent="0.2">
      <c r="A77" s="80" t="s">
        <v>422</v>
      </c>
      <c r="B77" s="80" t="s">
        <v>423</v>
      </c>
      <c r="C77" s="80" t="s">
        <v>424</v>
      </c>
      <c r="D77" s="156"/>
      <c r="E77" s="58">
        <v>2350000</v>
      </c>
      <c r="F77" s="58">
        <v>2350000000</v>
      </c>
      <c r="G77" s="58">
        <v>0</v>
      </c>
      <c r="H77" s="58">
        <v>0</v>
      </c>
      <c r="I77" s="58">
        <v>0</v>
      </c>
      <c r="J77" s="179"/>
      <c r="K77" s="179"/>
      <c r="L77" s="179"/>
      <c r="M77" s="179"/>
      <c r="N77" s="179"/>
      <c r="O77" s="179"/>
      <c r="P77" s="179"/>
    </row>
    <row r="78" spans="1:16" ht="17.100000000000001" customHeight="1" x14ac:dyDescent="0.2">
      <c r="A78" s="157" t="s">
        <v>254</v>
      </c>
      <c r="B78" s="157" t="s">
        <v>255</v>
      </c>
      <c r="C78" s="157" t="s">
        <v>256</v>
      </c>
      <c r="D78" s="158">
        <v>105</v>
      </c>
      <c r="E78" s="159">
        <v>42897</v>
      </c>
      <c r="F78" s="159">
        <v>45041850</v>
      </c>
      <c r="G78" s="159">
        <v>0</v>
      </c>
      <c r="H78" s="159">
        <v>0</v>
      </c>
      <c r="I78" s="159">
        <v>0</v>
      </c>
      <c r="J78" s="179"/>
      <c r="K78" s="179"/>
      <c r="L78" s="179"/>
      <c r="M78" s="179"/>
      <c r="N78" s="179"/>
      <c r="O78" s="179"/>
      <c r="P78" s="179"/>
    </row>
    <row r="79" spans="1:16" ht="17.100000000000001" customHeight="1" x14ac:dyDescent="0.2">
      <c r="A79" s="80" t="s">
        <v>234</v>
      </c>
      <c r="B79" s="80" t="s">
        <v>235</v>
      </c>
      <c r="C79" s="80" t="s">
        <v>236</v>
      </c>
      <c r="D79" s="156">
        <v>104.6</v>
      </c>
      <c r="E79" s="58">
        <v>51218</v>
      </c>
      <c r="F79" s="58">
        <v>53574028</v>
      </c>
      <c r="G79" s="58">
        <v>0</v>
      </c>
      <c r="H79" s="58">
        <v>0</v>
      </c>
      <c r="I79" s="58">
        <v>0</v>
      </c>
      <c r="J79" s="179"/>
      <c r="K79" s="179"/>
      <c r="L79" s="179"/>
      <c r="M79" s="179"/>
      <c r="N79" s="179"/>
      <c r="O79" s="179"/>
      <c r="P79" s="179"/>
    </row>
    <row r="80" spans="1:16" ht="17.100000000000001" customHeight="1" x14ac:dyDescent="0.2">
      <c r="A80" s="157" t="s">
        <v>257</v>
      </c>
      <c r="B80" s="157" t="s">
        <v>258</v>
      </c>
      <c r="C80" s="157" t="s">
        <v>259</v>
      </c>
      <c r="D80" s="158">
        <v>104.9</v>
      </c>
      <c r="E80" s="159">
        <v>100000</v>
      </c>
      <c r="F80" s="159">
        <v>104900000</v>
      </c>
      <c r="G80" s="159">
        <v>0</v>
      </c>
      <c r="H80" s="159">
        <v>0</v>
      </c>
      <c r="I80" s="159">
        <v>0</v>
      </c>
      <c r="J80" s="179"/>
      <c r="K80" s="179"/>
      <c r="L80" s="179"/>
      <c r="M80" s="179"/>
      <c r="N80" s="179"/>
      <c r="O80" s="179"/>
      <c r="P80" s="179"/>
    </row>
    <row r="81" spans="1:16" ht="17.100000000000001" customHeight="1" x14ac:dyDescent="0.2">
      <c r="A81" s="80" t="s">
        <v>221</v>
      </c>
      <c r="B81" s="80" t="s">
        <v>222</v>
      </c>
      <c r="C81" s="80" t="s">
        <v>223</v>
      </c>
      <c r="D81" s="156">
        <v>113.2</v>
      </c>
      <c r="E81" s="58">
        <v>30000</v>
      </c>
      <c r="F81" s="58">
        <v>33960000</v>
      </c>
      <c r="G81" s="58">
        <v>0</v>
      </c>
      <c r="H81" s="58">
        <v>0</v>
      </c>
      <c r="I81" s="58">
        <v>0</v>
      </c>
      <c r="J81" s="179"/>
      <c r="K81" s="179"/>
      <c r="L81" s="179"/>
      <c r="M81" s="179"/>
      <c r="N81" s="179"/>
      <c r="O81" s="179"/>
      <c r="P81" s="179"/>
    </row>
    <row r="82" spans="1:16" ht="35.1" customHeight="1" x14ac:dyDescent="0.2">
      <c r="A82" s="160" t="s">
        <v>329</v>
      </c>
      <c r="B82" s="160"/>
      <c r="C82" s="160"/>
      <c r="D82" s="161"/>
      <c r="E82" s="162"/>
      <c r="F82" s="69">
        <f>SUM(F47:F81)</f>
        <v>26962481374.82</v>
      </c>
      <c r="G82" s="69">
        <f>SUM(G47:G81)</f>
        <v>1425119.51</v>
      </c>
      <c r="H82" s="69">
        <f>SUM(H47:H81)</f>
        <v>2030</v>
      </c>
      <c r="I82" s="69">
        <f>SUM(I47:I81)</f>
        <v>21</v>
      </c>
      <c r="J82" s="179"/>
      <c r="K82" s="179"/>
      <c r="L82" s="179"/>
      <c r="M82" s="179"/>
      <c r="N82" s="179"/>
      <c r="O82" s="179"/>
      <c r="P82" s="179"/>
    </row>
    <row r="83" spans="1:16" s="183" customFormat="1" ht="45" customHeight="1" x14ac:dyDescent="0.2">
      <c r="A83" s="149" t="s">
        <v>362</v>
      </c>
      <c r="B83" s="149"/>
      <c r="C83" s="149"/>
      <c r="D83" s="150"/>
      <c r="E83" s="150"/>
      <c r="F83" s="151"/>
      <c r="G83" s="151"/>
      <c r="H83" s="151"/>
      <c r="I83" s="152"/>
      <c r="J83" s="182"/>
      <c r="K83" s="182"/>
      <c r="L83" s="182"/>
      <c r="M83" s="182"/>
      <c r="N83" s="182"/>
      <c r="O83" s="182"/>
      <c r="P83" s="182"/>
    </row>
    <row r="84" spans="1:16" ht="110.25" customHeight="1" x14ac:dyDescent="0.2">
      <c r="A84" s="306" t="s">
        <v>330</v>
      </c>
      <c r="B84" s="307"/>
      <c r="C84" s="163" t="s">
        <v>359</v>
      </c>
      <c r="D84" s="163" t="s">
        <v>55</v>
      </c>
      <c r="E84" s="154" t="s">
        <v>481</v>
      </c>
      <c r="F84" s="155" t="s">
        <v>483</v>
      </c>
      <c r="G84" s="155" t="s">
        <v>360</v>
      </c>
      <c r="H84" s="155" t="s">
        <v>333</v>
      </c>
      <c r="I84" s="155" t="s">
        <v>361</v>
      </c>
    </row>
    <row r="85" spans="1:16" ht="17.100000000000001" customHeight="1" x14ac:dyDescent="0.2">
      <c r="A85" s="164" t="s">
        <v>293</v>
      </c>
      <c r="B85" s="165"/>
      <c r="C85" s="166" t="s">
        <v>294</v>
      </c>
      <c r="D85" s="166" t="s">
        <v>295</v>
      </c>
      <c r="E85" s="35"/>
      <c r="F85" s="20">
        <v>51000</v>
      </c>
      <c r="G85" s="20">
        <v>0</v>
      </c>
      <c r="H85" s="20">
        <v>0</v>
      </c>
      <c r="I85" s="20">
        <v>0</v>
      </c>
    </row>
    <row r="86" spans="1:16" ht="17.100000000000001" customHeight="1" x14ac:dyDescent="0.2">
      <c r="A86" s="167" t="s">
        <v>381</v>
      </c>
      <c r="B86" s="168"/>
      <c r="C86" s="85" t="s">
        <v>377</v>
      </c>
      <c r="D86" s="85" t="s">
        <v>378</v>
      </c>
      <c r="E86" s="31"/>
      <c r="F86" s="18">
        <v>25000</v>
      </c>
      <c r="G86" s="18">
        <v>0</v>
      </c>
      <c r="H86" s="18">
        <v>0</v>
      </c>
      <c r="I86" s="18">
        <v>0</v>
      </c>
      <c r="K86" s="178"/>
    </row>
    <row r="87" spans="1:16" ht="17.100000000000001" customHeight="1" x14ac:dyDescent="0.2">
      <c r="A87" s="164" t="s">
        <v>428</v>
      </c>
      <c r="B87" s="165"/>
      <c r="C87" s="166" t="s">
        <v>430</v>
      </c>
      <c r="D87" s="166" t="s">
        <v>431</v>
      </c>
      <c r="E87" s="35"/>
      <c r="F87" s="20">
        <v>51000</v>
      </c>
      <c r="G87" s="20">
        <v>0</v>
      </c>
      <c r="H87" s="20">
        <v>0</v>
      </c>
      <c r="I87" s="20">
        <v>0</v>
      </c>
      <c r="K87" s="178"/>
    </row>
    <row r="88" spans="1:16" ht="17.100000000000001" customHeight="1" x14ac:dyDescent="0.2">
      <c r="A88" s="167" t="s">
        <v>444</v>
      </c>
      <c r="B88" s="168"/>
      <c r="C88" s="85" t="s">
        <v>445</v>
      </c>
      <c r="D88" s="85" t="s">
        <v>446</v>
      </c>
      <c r="E88" s="31"/>
      <c r="F88" s="18">
        <v>62000</v>
      </c>
      <c r="G88" s="18">
        <v>0</v>
      </c>
      <c r="H88" s="18">
        <v>0</v>
      </c>
      <c r="I88" s="18">
        <v>0</v>
      </c>
      <c r="K88" s="178"/>
    </row>
    <row r="89" spans="1:16" ht="17.100000000000001" customHeight="1" x14ac:dyDescent="0.2">
      <c r="A89" s="164" t="s">
        <v>451</v>
      </c>
      <c r="B89" s="165"/>
      <c r="C89" s="166" t="s">
        <v>452</v>
      </c>
      <c r="D89" s="166" t="s">
        <v>453</v>
      </c>
      <c r="E89" s="35"/>
      <c r="F89" s="20">
        <v>38000</v>
      </c>
      <c r="G89" s="20">
        <v>0</v>
      </c>
      <c r="H89" s="20">
        <v>0</v>
      </c>
      <c r="I89" s="20">
        <v>0</v>
      </c>
      <c r="K89" s="178"/>
    </row>
    <row r="90" spans="1:16" ht="17.100000000000001" customHeight="1" x14ac:dyDescent="0.2">
      <c r="A90" s="167" t="s">
        <v>465</v>
      </c>
      <c r="B90" s="168"/>
      <c r="C90" s="85" t="s">
        <v>466</v>
      </c>
      <c r="D90" s="85" t="s">
        <v>471</v>
      </c>
      <c r="E90" s="31"/>
      <c r="F90" s="18">
        <v>50000</v>
      </c>
      <c r="G90" s="18">
        <v>0</v>
      </c>
      <c r="H90" s="18">
        <v>0</v>
      </c>
      <c r="I90" s="18">
        <v>0</v>
      </c>
    </row>
    <row r="91" spans="1:16" ht="17.100000000000001" customHeight="1" x14ac:dyDescent="0.2">
      <c r="A91" s="164" t="s">
        <v>485</v>
      </c>
      <c r="B91" s="165"/>
      <c r="C91" s="166" t="s">
        <v>486</v>
      </c>
      <c r="D91" s="166" t="s">
        <v>487</v>
      </c>
      <c r="E91" s="35"/>
      <c r="F91" s="20">
        <v>85000</v>
      </c>
      <c r="G91" s="20">
        <v>0</v>
      </c>
      <c r="H91" s="20">
        <v>0</v>
      </c>
      <c r="I91" s="20">
        <v>0</v>
      </c>
      <c r="J91" s="177"/>
      <c r="K91" s="177"/>
      <c r="L91" s="178"/>
      <c r="N91" s="179"/>
      <c r="O91" s="179"/>
      <c r="P91" s="179"/>
    </row>
    <row r="92" spans="1:16" ht="17.100000000000001" customHeight="1" x14ac:dyDescent="0.2">
      <c r="A92" s="167" t="s">
        <v>454</v>
      </c>
      <c r="B92" s="168"/>
      <c r="C92" s="85" t="s">
        <v>455</v>
      </c>
      <c r="D92" s="85" t="s">
        <v>456</v>
      </c>
      <c r="E92" s="31"/>
      <c r="F92" s="18">
        <v>51000</v>
      </c>
      <c r="G92" s="18">
        <v>0</v>
      </c>
      <c r="H92" s="18">
        <v>0</v>
      </c>
      <c r="I92" s="18">
        <v>0</v>
      </c>
      <c r="J92" s="177"/>
      <c r="K92" s="177"/>
      <c r="L92" s="178"/>
      <c r="N92" s="179"/>
      <c r="O92" s="179"/>
      <c r="P92" s="179"/>
    </row>
    <row r="93" spans="1:16" ht="17.100000000000001" customHeight="1" x14ac:dyDescent="0.2">
      <c r="A93" s="164" t="s">
        <v>278</v>
      </c>
      <c r="B93" s="165"/>
      <c r="C93" s="166" t="s">
        <v>279</v>
      </c>
      <c r="D93" s="166" t="s">
        <v>280</v>
      </c>
      <c r="E93" s="35"/>
      <c r="F93" s="20">
        <v>39000</v>
      </c>
      <c r="G93" s="20">
        <v>0</v>
      </c>
      <c r="H93" s="20">
        <v>0</v>
      </c>
      <c r="I93" s="20">
        <v>0</v>
      </c>
      <c r="J93" s="177"/>
      <c r="K93" s="177"/>
      <c r="L93" s="178"/>
      <c r="N93" s="179"/>
      <c r="O93" s="179"/>
      <c r="P93" s="179"/>
    </row>
    <row r="94" spans="1:16" ht="17.100000000000001" customHeight="1" x14ac:dyDescent="0.2">
      <c r="A94" s="167" t="s">
        <v>382</v>
      </c>
      <c r="B94" s="168"/>
      <c r="C94" s="85" t="s">
        <v>379</v>
      </c>
      <c r="D94" s="85" t="s">
        <v>380</v>
      </c>
      <c r="E94" s="31"/>
      <c r="F94" s="18">
        <v>42500</v>
      </c>
      <c r="G94" s="18">
        <v>0</v>
      </c>
      <c r="H94" s="18">
        <v>0</v>
      </c>
      <c r="I94" s="18">
        <v>0</v>
      </c>
      <c r="J94" s="177"/>
      <c r="K94" s="177"/>
      <c r="L94" s="178"/>
      <c r="N94" s="179"/>
      <c r="O94" s="179"/>
      <c r="P94" s="179"/>
    </row>
    <row r="95" spans="1:16" ht="17.100000000000001" customHeight="1" x14ac:dyDescent="0.2">
      <c r="A95" s="164" t="s">
        <v>467</v>
      </c>
      <c r="B95" s="165"/>
      <c r="C95" s="166" t="s">
        <v>468</v>
      </c>
      <c r="D95" s="166" t="s">
        <v>472</v>
      </c>
      <c r="E95" s="35"/>
      <c r="F95" s="20">
        <v>15000</v>
      </c>
      <c r="G95" s="20">
        <v>0</v>
      </c>
      <c r="H95" s="20">
        <v>0</v>
      </c>
      <c r="I95" s="20">
        <v>0</v>
      </c>
      <c r="J95" s="177"/>
      <c r="K95" s="177"/>
      <c r="L95" s="178"/>
      <c r="N95" s="179"/>
      <c r="O95" s="179"/>
      <c r="P95" s="179"/>
    </row>
    <row r="96" spans="1:16" ht="17.100000000000001" customHeight="1" x14ac:dyDescent="0.2">
      <c r="A96" s="167" t="s">
        <v>488</v>
      </c>
      <c r="B96" s="168"/>
      <c r="C96" s="85" t="s">
        <v>489</v>
      </c>
      <c r="D96" s="85" t="s">
        <v>490</v>
      </c>
      <c r="E96" s="31"/>
      <c r="F96" s="18">
        <v>10000</v>
      </c>
      <c r="G96" s="18">
        <v>0</v>
      </c>
      <c r="H96" s="18">
        <v>0</v>
      </c>
      <c r="I96" s="18">
        <v>0</v>
      </c>
      <c r="J96" s="177"/>
      <c r="K96" s="177"/>
      <c r="L96" s="178"/>
      <c r="N96" s="179"/>
      <c r="O96" s="179"/>
      <c r="P96" s="179"/>
    </row>
    <row r="97" spans="1:17" ht="17.100000000000001" customHeight="1" x14ac:dyDescent="0.2">
      <c r="A97" s="164" t="s">
        <v>429</v>
      </c>
      <c r="B97" s="165"/>
      <c r="C97" s="166" t="s">
        <v>432</v>
      </c>
      <c r="D97" s="166" t="s">
        <v>433</v>
      </c>
      <c r="E97" s="35"/>
      <c r="F97" s="20">
        <v>25000</v>
      </c>
      <c r="G97" s="20">
        <v>0</v>
      </c>
      <c r="H97" s="20">
        <v>0</v>
      </c>
      <c r="I97" s="20">
        <v>0</v>
      </c>
      <c r="J97" s="177"/>
      <c r="K97" s="177"/>
      <c r="L97" s="178"/>
      <c r="N97" s="179"/>
      <c r="O97" s="179"/>
      <c r="P97" s="179"/>
    </row>
    <row r="98" spans="1:17" ht="17.100000000000001" customHeight="1" x14ac:dyDescent="0.2">
      <c r="A98" s="167" t="s">
        <v>447</v>
      </c>
      <c r="B98" s="168"/>
      <c r="C98" s="85" t="s">
        <v>448</v>
      </c>
      <c r="D98" s="85" t="s">
        <v>449</v>
      </c>
      <c r="E98" s="31"/>
      <c r="F98" s="18">
        <v>35000</v>
      </c>
      <c r="G98" s="18">
        <v>0</v>
      </c>
      <c r="H98" s="18">
        <v>0</v>
      </c>
      <c r="I98" s="18">
        <v>0</v>
      </c>
      <c r="J98" s="177"/>
      <c r="K98" s="177"/>
      <c r="L98" s="178"/>
      <c r="N98" s="179"/>
      <c r="O98" s="179"/>
      <c r="P98" s="179"/>
    </row>
    <row r="99" spans="1:17" ht="17.100000000000001" customHeight="1" x14ac:dyDescent="0.2">
      <c r="A99" s="164" t="s">
        <v>457</v>
      </c>
      <c r="B99" s="165"/>
      <c r="C99" s="166" t="s">
        <v>458</v>
      </c>
      <c r="D99" s="166" t="s">
        <v>459</v>
      </c>
      <c r="E99" s="35"/>
      <c r="F99" s="20">
        <v>30000</v>
      </c>
      <c r="G99" s="20">
        <v>0</v>
      </c>
      <c r="H99" s="20">
        <v>0</v>
      </c>
      <c r="I99" s="20">
        <v>0</v>
      </c>
      <c r="J99" s="177"/>
      <c r="K99" s="177"/>
      <c r="L99" s="178"/>
      <c r="N99" s="179"/>
      <c r="O99" s="179"/>
      <c r="P99" s="179"/>
    </row>
    <row r="100" spans="1:17" ht="17.100000000000001" customHeight="1" x14ac:dyDescent="0.2">
      <c r="A100" s="280" t="s">
        <v>469</v>
      </c>
      <c r="B100" s="281"/>
      <c r="C100" s="282" t="s">
        <v>470</v>
      </c>
      <c r="D100" s="282" t="s">
        <v>473</v>
      </c>
      <c r="E100" s="39"/>
      <c r="F100" s="114">
        <v>30000</v>
      </c>
      <c r="G100" s="114">
        <v>0</v>
      </c>
      <c r="H100" s="114">
        <v>0</v>
      </c>
      <c r="I100" s="114">
        <v>0</v>
      </c>
      <c r="J100" s="177"/>
      <c r="K100" s="177"/>
      <c r="L100" s="178"/>
      <c r="N100" s="179"/>
      <c r="O100" s="179"/>
      <c r="P100" s="179"/>
    </row>
    <row r="101" spans="1:17" ht="35.1" customHeight="1" x14ac:dyDescent="0.2">
      <c r="A101" s="301" t="s">
        <v>329</v>
      </c>
      <c r="B101" s="302"/>
      <c r="C101" s="169"/>
      <c r="D101" s="169"/>
      <c r="E101" s="170"/>
      <c r="F101" s="171"/>
      <c r="G101" s="172">
        <f>SUM(G85:G97)</f>
        <v>0</v>
      </c>
      <c r="H101" s="172">
        <f>SUM(H85:H97)</f>
        <v>0</v>
      </c>
      <c r="I101" s="172">
        <f>SUM(I85:I97)</f>
        <v>0</v>
      </c>
      <c r="J101" s="179"/>
      <c r="K101" s="179"/>
      <c r="L101" s="179"/>
      <c r="M101" s="179"/>
      <c r="N101" s="179"/>
      <c r="O101" s="179"/>
      <c r="P101" s="179"/>
    </row>
    <row r="102" spans="1:17" s="183" customFormat="1" ht="45" customHeight="1" x14ac:dyDescent="0.2">
      <c r="A102" s="149" t="s">
        <v>363</v>
      </c>
      <c r="B102" s="149"/>
      <c r="C102" s="149"/>
      <c r="D102" s="149"/>
      <c r="E102" s="150"/>
      <c r="F102" s="151"/>
      <c r="G102" s="151"/>
      <c r="H102" s="151"/>
      <c r="I102" s="151"/>
      <c r="J102" s="152"/>
      <c r="K102" s="182"/>
      <c r="L102" s="182"/>
      <c r="M102" s="182"/>
      <c r="N102" s="182"/>
      <c r="O102" s="182"/>
      <c r="P102" s="182"/>
      <c r="Q102" s="182"/>
    </row>
    <row r="103" spans="1:17" ht="105" customHeight="1" x14ac:dyDescent="0.2">
      <c r="A103" s="303" t="s">
        <v>330</v>
      </c>
      <c r="B103" s="304"/>
      <c r="C103" s="163" t="s">
        <v>359</v>
      </c>
      <c r="D103" s="163" t="s">
        <v>55</v>
      </c>
      <c r="E103" s="154" t="s">
        <v>481</v>
      </c>
      <c r="F103" s="155" t="s">
        <v>483</v>
      </c>
      <c r="G103" s="155" t="s">
        <v>360</v>
      </c>
      <c r="H103" s="155" t="s">
        <v>333</v>
      </c>
      <c r="I103" s="155" t="s">
        <v>361</v>
      </c>
      <c r="J103" s="178"/>
      <c r="K103" s="179"/>
      <c r="L103" s="179"/>
      <c r="M103" s="179"/>
      <c r="N103" s="179"/>
      <c r="O103" s="179"/>
      <c r="P103" s="179"/>
      <c r="Q103" s="179"/>
    </row>
    <row r="104" spans="1:17" ht="17.100000000000001" customHeight="1" x14ac:dyDescent="0.2">
      <c r="A104" s="164" t="s">
        <v>287</v>
      </c>
      <c r="B104" s="165"/>
      <c r="C104" s="166" t="s">
        <v>288</v>
      </c>
      <c r="D104" s="166" t="s">
        <v>289</v>
      </c>
      <c r="E104" s="35"/>
      <c r="F104" s="20"/>
      <c r="G104" s="20">
        <v>0</v>
      </c>
      <c r="H104" s="20">
        <v>0</v>
      </c>
      <c r="I104" s="20">
        <v>0</v>
      </c>
      <c r="J104" s="178"/>
      <c r="K104" s="179"/>
      <c r="L104" s="179"/>
      <c r="M104" s="179"/>
      <c r="N104" s="179"/>
      <c r="O104" s="179"/>
      <c r="P104" s="179"/>
      <c r="Q104" s="179"/>
    </row>
    <row r="105" spans="1:17" ht="17.100000000000001" customHeight="1" x14ac:dyDescent="0.2">
      <c r="A105" s="167" t="s">
        <v>434</v>
      </c>
      <c r="B105" s="168"/>
      <c r="C105" s="85" t="s">
        <v>435</v>
      </c>
      <c r="D105" s="85" t="s">
        <v>436</v>
      </c>
      <c r="E105" s="31"/>
      <c r="F105" s="18">
        <v>11534</v>
      </c>
      <c r="G105" s="18">
        <v>0</v>
      </c>
      <c r="H105" s="18">
        <v>0</v>
      </c>
      <c r="I105" s="18">
        <v>0</v>
      </c>
      <c r="J105" s="178"/>
      <c r="K105" s="179"/>
      <c r="L105" s="179"/>
      <c r="M105" s="179"/>
      <c r="N105" s="179"/>
      <c r="O105" s="179"/>
      <c r="P105" s="179"/>
      <c r="Q105" s="179"/>
    </row>
    <row r="106" spans="1:17" ht="17.100000000000001" customHeight="1" x14ac:dyDescent="0.2">
      <c r="A106" s="173" t="s">
        <v>393</v>
      </c>
      <c r="B106" s="174"/>
      <c r="C106" s="175" t="s">
        <v>394</v>
      </c>
      <c r="D106" s="175" t="s">
        <v>395</v>
      </c>
      <c r="E106" s="176"/>
      <c r="F106" s="22">
        <v>27325</v>
      </c>
      <c r="G106" s="22">
        <v>0</v>
      </c>
      <c r="H106" s="22">
        <v>0</v>
      </c>
      <c r="I106" s="22">
        <v>0</v>
      </c>
      <c r="J106" s="178"/>
      <c r="K106" s="179"/>
      <c r="L106" s="179"/>
      <c r="M106" s="179"/>
      <c r="N106" s="179"/>
      <c r="O106" s="179"/>
      <c r="P106" s="179"/>
      <c r="Q106" s="179"/>
    </row>
    <row r="107" spans="1:17" ht="35.1" customHeight="1" x14ac:dyDescent="0.2">
      <c r="A107" s="301" t="s">
        <v>329</v>
      </c>
      <c r="B107" s="302"/>
      <c r="C107" s="169"/>
      <c r="D107" s="169"/>
      <c r="E107" s="170"/>
      <c r="F107" s="171"/>
      <c r="G107" s="172">
        <f>SUM(G104:G106)</f>
        <v>0</v>
      </c>
      <c r="H107" s="172">
        <f>SUM(H104:H106)</f>
        <v>0</v>
      </c>
      <c r="I107" s="172">
        <f>SUM(I104:I106)</f>
        <v>0</v>
      </c>
      <c r="J107" s="178"/>
      <c r="M107" s="179"/>
      <c r="N107" s="179"/>
      <c r="O107" s="179"/>
      <c r="P107" s="179"/>
      <c r="Q107" s="179"/>
    </row>
    <row r="108" spans="1:17" x14ac:dyDescent="0.2">
      <c r="A108" s="193"/>
      <c r="B108" s="193"/>
      <c r="C108" s="193"/>
      <c r="D108" s="193"/>
      <c r="E108" s="194"/>
      <c r="F108" s="193"/>
      <c r="G108" s="193"/>
      <c r="H108" s="193"/>
      <c r="I108" s="193"/>
      <c r="J108" s="178"/>
      <c r="M108" s="179"/>
      <c r="N108" s="179"/>
      <c r="O108" s="179"/>
      <c r="P108" s="179"/>
      <c r="Q108" s="179"/>
    </row>
    <row r="109" spans="1:17" x14ac:dyDescent="0.2">
      <c r="A109" s="193"/>
      <c r="B109" s="193"/>
      <c r="C109" s="193"/>
      <c r="D109" s="194"/>
      <c r="E109" s="193"/>
      <c r="F109" s="193"/>
      <c r="G109" s="193"/>
      <c r="H109" s="193"/>
      <c r="I109" s="178"/>
      <c r="L109" s="179"/>
      <c r="M109" s="179"/>
      <c r="N109" s="179"/>
      <c r="O109" s="179"/>
      <c r="P109" s="179"/>
    </row>
    <row r="110" spans="1:17" x14ac:dyDescent="0.2">
      <c r="A110" s="193"/>
      <c r="B110" s="193"/>
      <c r="C110" s="193"/>
      <c r="D110" s="194"/>
      <c r="E110" s="193"/>
      <c r="F110" s="193"/>
      <c r="G110" s="193"/>
      <c r="H110" s="193"/>
      <c r="I110" s="178"/>
      <c r="L110" s="179"/>
      <c r="M110" s="179"/>
      <c r="N110" s="179"/>
      <c r="O110" s="179"/>
      <c r="P110" s="179"/>
    </row>
    <row r="111" spans="1:17" x14ac:dyDescent="0.2">
      <c r="A111" s="193"/>
      <c r="B111" s="193"/>
      <c r="C111" s="193"/>
      <c r="D111" s="194"/>
      <c r="E111" s="193"/>
      <c r="F111" s="193"/>
      <c r="G111" s="193"/>
      <c r="H111" s="193"/>
      <c r="I111" s="178"/>
    </row>
    <row r="112" spans="1:17" x14ac:dyDescent="0.2">
      <c r="A112" s="193"/>
      <c r="B112" s="193"/>
      <c r="C112" s="193"/>
      <c r="D112" s="194"/>
      <c r="E112" s="193"/>
      <c r="F112" s="193"/>
      <c r="G112" s="193"/>
      <c r="H112" s="193"/>
      <c r="I112" s="193"/>
    </row>
    <row r="113" spans="1:16" x14ac:dyDescent="0.2">
      <c r="A113" s="193"/>
      <c r="B113" s="193"/>
      <c r="C113" s="193"/>
      <c r="D113" s="194"/>
      <c r="E113" s="193"/>
      <c r="F113" s="193"/>
      <c r="G113" s="193"/>
      <c r="H113" s="193"/>
      <c r="I113" s="178"/>
    </row>
    <row r="114" spans="1:16" x14ac:dyDescent="0.2">
      <c r="A114" s="193"/>
      <c r="B114" s="193"/>
      <c r="C114" s="193"/>
      <c r="D114" s="194"/>
      <c r="E114" s="193"/>
      <c r="F114" s="193"/>
      <c r="G114" s="193"/>
      <c r="H114" s="193"/>
      <c r="I114" s="178"/>
    </row>
    <row r="115" spans="1:16" x14ac:dyDescent="0.2">
      <c r="A115" s="193"/>
      <c r="B115" s="193"/>
      <c r="C115" s="193"/>
      <c r="D115" s="194"/>
      <c r="E115" s="193"/>
      <c r="F115" s="193"/>
      <c r="G115" s="193"/>
      <c r="H115" s="193"/>
      <c r="I115" s="178"/>
      <c r="K115" s="177"/>
    </row>
    <row r="116" spans="1:16" x14ac:dyDescent="0.2">
      <c r="A116" s="193"/>
      <c r="B116" s="193"/>
      <c r="C116" s="193"/>
      <c r="D116" s="194"/>
      <c r="E116" s="193"/>
      <c r="F116" s="193"/>
      <c r="G116" s="193"/>
      <c r="H116" s="193"/>
      <c r="I116" s="178"/>
      <c r="K116" s="177"/>
      <c r="L116" s="178"/>
      <c r="M116" s="178"/>
      <c r="N116" s="178"/>
    </row>
    <row r="117" spans="1:16" x14ac:dyDescent="0.2">
      <c r="A117" s="193"/>
      <c r="B117" s="193"/>
      <c r="C117" s="193"/>
      <c r="D117" s="194"/>
      <c r="E117" s="193"/>
      <c r="F117" s="193"/>
      <c r="G117" s="193"/>
      <c r="H117" s="193"/>
      <c r="I117" s="178"/>
      <c r="K117" s="177"/>
      <c r="L117" s="178"/>
      <c r="M117" s="178"/>
      <c r="N117" s="178"/>
      <c r="O117" s="177"/>
      <c r="P117" s="179"/>
    </row>
    <row r="118" spans="1:16" x14ac:dyDescent="0.2">
      <c r="A118" s="193"/>
      <c r="B118" s="193"/>
      <c r="C118" s="193"/>
      <c r="D118" s="194"/>
      <c r="E118" s="193"/>
      <c r="F118" s="193"/>
      <c r="G118" s="193"/>
      <c r="H118" s="193"/>
      <c r="I118" s="178"/>
      <c r="K118" s="177"/>
      <c r="L118" s="178"/>
      <c r="M118" s="178"/>
      <c r="N118" s="178"/>
      <c r="O118" s="177"/>
      <c r="P118" s="179"/>
    </row>
    <row r="119" spans="1:16" x14ac:dyDescent="0.2">
      <c r="A119" s="193"/>
      <c r="B119" s="193"/>
      <c r="C119" s="193"/>
      <c r="D119" s="194"/>
      <c r="E119" s="193"/>
      <c r="F119" s="193"/>
      <c r="G119" s="193"/>
      <c r="H119" s="193"/>
      <c r="I119" s="178"/>
      <c r="K119" s="177"/>
      <c r="L119" s="178"/>
      <c r="M119" s="178"/>
      <c r="N119" s="178"/>
      <c r="O119" s="177"/>
      <c r="P119" s="179"/>
    </row>
    <row r="120" spans="1:16" x14ac:dyDescent="0.2">
      <c r="K120" s="177"/>
      <c r="L120" s="178"/>
      <c r="M120" s="178"/>
      <c r="N120" s="178"/>
      <c r="O120" s="177"/>
      <c r="P120" s="179"/>
    </row>
    <row r="121" spans="1:16" x14ac:dyDescent="0.2">
      <c r="K121" s="177"/>
      <c r="L121" s="178"/>
      <c r="M121" s="178"/>
      <c r="N121" s="178"/>
      <c r="O121" s="177"/>
      <c r="P121" s="179"/>
    </row>
    <row r="122" spans="1:16" x14ac:dyDescent="0.2">
      <c r="K122" s="177"/>
      <c r="L122" s="178"/>
      <c r="M122" s="178"/>
      <c r="N122" s="178"/>
      <c r="O122" s="177"/>
      <c r="P122" s="179"/>
    </row>
    <row r="123" spans="1:16" x14ac:dyDescent="0.2">
      <c r="K123" s="177"/>
      <c r="L123" s="178"/>
      <c r="M123" s="178"/>
      <c r="N123" s="178"/>
      <c r="O123" s="177"/>
      <c r="P123" s="179"/>
    </row>
    <row r="124" spans="1:16" x14ac:dyDescent="0.2">
      <c r="K124" s="177"/>
      <c r="L124" s="178"/>
      <c r="M124" s="178"/>
      <c r="N124" s="178"/>
      <c r="O124" s="177"/>
      <c r="P124" s="179"/>
    </row>
    <row r="125" spans="1:16" x14ac:dyDescent="0.2">
      <c r="J125" s="192"/>
      <c r="K125" s="177"/>
      <c r="L125" s="178"/>
      <c r="M125" s="178"/>
      <c r="N125" s="178"/>
      <c r="O125" s="177"/>
      <c r="P125" s="179"/>
    </row>
    <row r="126" spans="1:16" x14ac:dyDescent="0.2">
      <c r="J126" s="192"/>
      <c r="K126" s="177"/>
      <c r="L126" s="178"/>
      <c r="M126" s="178"/>
      <c r="N126" s="178"/>
      <c r="O126" s="177"/>
      <c r="P126" s="179"/>
    </row>
    <row r="127" spans="1:16" x14ac:dyDescent="0.2">
      <c r="J127" s="192"/>
      <c r="K127" s="177"/>
      <c r="L127" s="178"/>
      <c r="M127" s="178"/>
      <c r="N127" s="178"/>
      <c r="O127" s="177"/>
      <c r="P127" s="179"/>
    </row>
    <row r="128" spans="1:16" x14ac:dyDescent="0.2">
      <c r="J128" s="192"/>
      <c r="K128" s="177"/>
      <c r="L128" s="178"/>
      <c r="M128" s="178"/>
      <c r="N128" s="178"/>
      <c r="O128" s="177"/>
      <c r="P128" s="179"/>
    </row>
    <row r="129" spans="9:16" x14ac:dyDescent="0.2">
      <c r="J129" s="192"/>
      <c r="K129" s="177"/>
      <c r="L129" s="178"/>
      <c r="M129" s="178"/>
      <c r="N129" s="178"/>
      <c r="O129" s="177"/>
      <c r="P129" s="179"/>
    </row>
    <row r="130" spans="9:16" x14ac:dyDescent="0.2">
      <c r="J130" s="192"/>
      <c r="K130" s="177"/>
      <c r="L130" s="178"/>
      <c r="M130" s="178"/>
      <c r="N130" s="178"/>
      <c r="O130" s="177"/>
      <c r="P130" s="179"/>
    </row>
    <row r="131" spans="9:16" x14ac:dyDescent="0.2">
      <c r="J131" s="192"/>
      <c r="K131" s="177"/>
      <c r="L131" s="178"/>
      <c r="M131" s="178"/>
      <c r="N131" s="178"/>
      <c r="O131" s="177"/>
      <c r="P131" s="179"/>
    </row>
    <row r="132" spans="9:16" x14ac:dyDescent="0.2">
      <c r="J132" s="192"/>
      <c r="K132" s="177"/>
      <c r="L132" s="178"/>
      <c r="M132" s="178"/>
      <c r="N132" s="178"/>
      <c r="O132" s="177"/>
      <c r="P132" s="179"/>
    </row>
    <row r="133" spans="9:16" x14ac:dyDescent="0.2">
      <c r="J133" s="192"/>
      <c r="K133" s="177"/>
      <c r="L133" s="178"/>
      <c r="M133" s="178"/>
      <c r="N133" s="178"/>
      <c r="O133" s="177"/>
      <c r="P133" s="179"/>
    </row>
    <row r="134" spans="9:16" x14ac:dyDescent="0.2">
      <c r="J134" s="192"/>
      <c r="K134" s="177"/>
      <c r="L134" s="178"/>
      <c r="M134" s="178"/>
      <c r="N134" s="178"/>
      <c r="O134" s="177"/>
      <c r="P134" s="179"/>
    </row>
    <row r="135" spans="9:16" x14ac:dyDescent="0.2">
      <c r="I135" s="178"/>
      <c r="J135" s="192"/>
      <c r="K135" s="177"/>
      <c r="L135" s="178"/>
      <c r="M135" s="178"/>
      <c r="N135" s="178"/>
      <c r="O135" s="177"/>
      <c r="P135" s="179"/>
    </row>
    <row r="136" spans="9:16" x14ac:dyDescent="0.2">
      <c r="I136" s="178"/>
      <c r="J136" s="192"/>
      <c r="K136" s="177"/>
      <c r="L136" s="178"/>
      <c r="M136" s="178"/>
      <c r="N136" s="178"/>
      <c r="O136" s="177"/>
      <c r="P136" s="179"/>
    </row>
    <row r="137" spans="9:16" x14ac:dyDescent="0.2">
      <c r="I137" s="178"/>
      <c r="J137" s="192"/>
      <c r="K137" s="177"/>
      <c r="L137" s="178"/>
      <c r="M137" s="178"/>
      <c r="N137" s="178"/>
      <c r="O137" s="177"/>
      <c r="P137" s="179"/>
    </row>
    <row r="138" spans="9:16" x14ac:dyDescent="0.2">
      <c r="I138" s="178"/>
      <c r="J138" s="192"/>
      <c r="K138" s="177"/>
      <c r="L138" s="178"/>
      <c r="M138" s="178"/>
      <c r="N138" s="178"/>
      <c r="O138" s="177"/>
      <c r="P138" s="179"/>
    </row>
    <row r="139" spans="9:16" x14ac:dyDescent="0.2">
      <c r="I139" s="178"/>
      <c r="J139" s="192"/>
      <c r="K139" s="177"/>
      <c r="L139" s="178"/>
      <c r="M139" s="178"/>
      <c r="N139" s="178"/>
      <c r="O139" s="177"/>
      <c r="P139" s="179"/>
    </row>
    <row r="140" spans="9:16" x14ac:dyDescent="0.2">
      <c r="I140" s="178"/>
      <c r="J140" s="192"/>
      <c r="K140" s="177"/>
      <c r="L140" s="178"/>
      <c r="M140" s="178"/>
      <c r="N140" s="178"/>
      <c r="O140" s="177"/>
      <c r="P140" s="179"/>
    </row>
    <row r="141" spans="9:16" x14ac:dyDescent="0.2">
      <c r="I141" s="178"/>
      <c r="J141" s="192"/>
      <c r="K141" s="177"/>
      <c r="L141" s="178"/>
      <c r="M141" s="178"/>
      <c r="N141" s="178"/>
      <c r="O141" s="177"/>
      <c r="P141" s="179"/>
    </row>
    <row r="142" spans="9:16" x14ac:dyDescent="0.2">
      <c r="I142" s="178"/>
      <c r="J142" s="192"/>
      <c r="K142" s="177"/>
      <c r="L142" s="178"/>
      <c r="M142" s="178"/>
      <c r="N142" s="178"/>
      <c r="O142" s="177"/>
      <c r="P142" s="179"/>
    </row>
    <row r="143" spans="9:16" x14ac:dyDescent="0.2">
      <c r="I143" s="178"/>
      <c r="J143" s="192"/>
      <c r="K143" s="177"/>
      <c r="L143" s="178"/>
      <c r="M143" s="178"/>
      <c r="N143" s="178"/>
      <c r="O143" s="177"/>
      <c r="P143" s="179"/>
    </row>
    <row r="144" spans="9:16" x14ac:dyDescent="0.2">
      <c r="I144" s="178"/>
      <c r="J144" s="192"/>
      <c r="K144" s="177"/>
      <c r="L144" s="178"/>
      <c r="M144" s="178"/>
      <c r="N144" s="178"/>
      <c r="O144" s="177"/>
      <c r="P144" s="179"/>
    </row>
    <row r="145" spans="9:16" x14ac:dyDescent="0.2">
      <c r="I145" s="178"/>
      <c r="J145" s="192"/>
      <c r="K145" s="177"/>
      <c r="L145" s="178"/>
      <c r="M145" s="178"/>
      <c r="N145" s="178"/>
      <c r="O145" s="177"/>
      <c r="P145" s="179"/>
    </row>
    <row r="146" spans="9:16" x14ac:dyDescent="0.2">
      <c r="I146" s="178"/>
      <c r="J146" s="192"/>
      <c r="K146" s="177"/>
      <c r="L146" s="178"/>
      <c r="M146" s="178"/>
      <c r="N146" s="178"/>
      <c r="O146" s="177"/>
      <c r="P146" s="179"/>
    </row>
    <row r="147" spans="9:16" x14ac:dyDescent="0.2">
      <c r="I147" s="178"/>
      <c r="J147" s="192"/>
      <c r="K147" s="177"/>
      <c r="L147" s="178"/>
      <c r="M147" s="178"/>
      <c r="N147" s="178"/>
      <c r="O147" s="177"/>
      <c r="P147" s="179"/>
    </row>
    <row r="148" spans="9:16" x14ac:dyDescent="0.2">
      <c r="I148" s="178"/>
      <c r="J148" s="192"/>
      <c r="K148" s="177"/>
      <c r="L148" s="178"/>
      <c r="M148" s="178"/>
      <c r="N148" s="178"/>
      <c r="O148" s="177"/>
      <c r="P148" s="179"/>
    </row>
    <row r="149" spans="9:16" x14ac:dyDescent="0.2">
      <c r="I149" s="178"/>
      <c r="J149" s="192"/>
      <c r="K149" s="177"/>
      <c r="L149" s="178"/>
      <c r="M149" s="178"/>
      <c r="N149" s="178"/>
      <c r="O149" s="177"/>
      <c r="P149" s="179"/>
    </row>
    <row r="150" spans="9:16" x14ac:dyDescent="0.2">
      <c r="I150" s="178"/>
      <c r="J150" s="192"/>
      <c r="K150" s="177"/>
      <c r="L150" s="178"/>
      <c r="M150" s="178"/>
      <c r="N150" s="178"/>
      <c r="O150" s="177"/>
      <c r="P150" s="179"/>
    </row>
    <row r="151" spans="9:16" x14ac:dyDescent="0.2">
      <c r="I151" s="178"/>
      <c r="J151" s="192"/>
      <c r="K151" s="177"/>
      <c r="L151" s="178"/>
      <c r="M151" s="178"/>
      <c r="N151" s="178"/>
      <c r="O151" s="177"/>
      <c r="P151" s="179"/>
    </row>
    <row r="152" spans="9:16" x14ac:dyDescent="0.2">
      <c r="I152" s="178"/>
      <c r="J152" s="192"/>
      <c r="K152" s="177"/>
      <c r="L152" s="178"/>
      <c r="M152" s="178"/>
      <c r="N152" s="178"/>
      <c r="O152" s="177"/>
      <c r="P152" s="179"/>
    </row>
    <row r="153" spans="9:16" x14ac:dyDescent="0.2">
      <c r="I153" s="178"/>
      <c r="J153" s="192"/>
      <c r="K153" s="177"/>
      <c r="L153" s="178"/>
      <c r="M153" s="178"/>
      <c r="N153" s="178"/>
      <c r="O153" s="177"/>
      <c r="P153" s="179"/>
    </row>
    <row r="154" spans="9:16" x14ac:dyDescent="0.2">
      <c r="I154" s="178"/>
      <c r="J154" s="192"/>
      <c r="K154" s="177"/>
      <c r="L154" s="178"/>
      <c r="M154" s="178"/>
      <c r="N154" s="178"/>
      <c r="O154" s="177"/>
      <c r="P154" s="179"/>
    </row>
    <row r="155" spans="9:16" x14ac:dyDescent="0.2">
      <c r="I155" s="178"/>
      <c r="J155" s="192"/>
      <c r="L155" s="178"/>
      <c r="M155" s="178"/>
      <c r="N155" s="178"/>
      <c r="O155" s="177"/>
      <c r="P155" s="179"/>
    </row>
    <row r="156" spans="9:16" x14ac:dyDescent="0.2">
      <c r="I156" s="178"/>
      <c r="J156" s="192"/>
      <c r="O156" s="177"/>
      <c r="P156" s="179"/>
    </row>
    <row r="157" spans="9:16" x14ac:dyDescent="0.2">
      <c r="I157" s="178"/>
      <c r="J157" s="192"/>
    </row>
    <row r="158" spans="9:16" x14ac:dyDescent="0.2">
      <c r="I158" s="178"/>
      <c r="J158" s="192"/>
    </row>
    <row r="159" spans="9:16" x14ac:dyDescent="0.2">
      <c r="I159" s="178"/>
      <c r="J159" s="192"/>
      <c r="K159" s="179"/>
      <c r="L159" s="179"/>
      <c r="M159" s="179"/>
      <c r="N159" s="179"/>
      <c r="O159" s="179"/>
      <c r="P159" s="179"/>
    </row>
    <row r="160" spans="9:16" x14ac:dyDescent="0.2">
      <c r="I160" s="178"/>
      <c r="J160" s="192"/>
      <c r="K160" s="179"/>
      <c r="L160" s="179"/>
      <c r="M160" s="179"/>
      <c r="N160" s="179"/>
      <c r="O160" s="179"/>
      <c r="P160" s="179"/>
    </row>
    <row r="161" spans="9:16" x14ac:dyDescent="0.2">
      <c r="I161" s="178"/>
      <c r="J161" s="192"/>
      <c r="K161" s="179"/>
      <c r="L161" s="179"/>
      <c r="M161" s="179"/>
      <c r="N161" s="179"/>
      <c r="O161" s="179"/>
      <c r="P161" s="179"/>
    </row>
    <row r="162" spans="9:16" x14ac:dyDescent="0.2">
      <c r="I162" s="178"/>
      <c r="J162" s="192"/>
      <c r="K162" s="179"/>
      <c r="L162" s="179"/>
      <c r="M162" s="179"/>
      <c r="N162" s="179"/>
      <c r="O162" s="179"/>
      <c r="P162" s="179"/>
    </row>
    <row r="163" spans="9:16" x14ac:dyDescent="0.2">
      <c r="I163" s="178"/>
      <c r="J163" s="192"/>
      <c r="K163" s="179"/>
      <c r="L163" s="179"/>
      <c r="M163" s="179"/>
      <c r="N163" s="179"/>
      <c r="O163" s="179"/>
      <c r="P163" s="179"/>
    </row>
    <row r="164" spans="9:16" x14ac:dyDescent="0.2">
      <c r="I164" s="178"/>
      <c r="J164" s="192"/>
      <c r="K164" s="179"/>
      <c r="L164" s="179"/>
      <c r="M164" s="179"/>
      <c r="N164" s="179"/>
      <c r="O164" s="179"/>
      <c r="P164" s="179"/>
    </row>
    <row r="165" spans="9:16" x14ac:dyDescent="0.2">
      <c r="I165" s="178"/>
      <c r="K165" s="179"/>
      <c r="L165" s="179"/>
      <c r="M165" s="179"/>
      <c r="N165" s="179"/>
      <c r="O165" s="179"/>
      <c r="P165" s="179"/>
    </row>
  </sheetData>
  <mergeCells count="8">
    <mergeCell ref="A101:B101"/>
    <mergeCell ref="A107:B107"/>
    <mergeCell ref="A103:B103"/>
    <mergeCell ref="A1:I1"/>
    <mergeCell ref="A84:B84"/>
    <mergeCell ref="A15:B15"/>
    <mergeCell ref="A44:I44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3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A4" sqref="A4:C14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6"/>
      <c r="B1" s="197"/>
      <c r="C1" s="197"/>
      <c r="D1" s="198"/>
      <c r="E1" s="198"/>
    </row>
    <row r="2" spans="1:10" ht="18" x14ac:dyDescent="0.25">
      <c r="A2" s="231"/>
      <c r="B2" s="199"/>
      <c r="C2" s="199"/>
      <c r="D2" s="199"/>
      <c r="E2" s="199"/>
    </row>
    <row r="3" spans="1:10" ht="80.099999999999994" customHeight="1" x14ac:dyDescent="0.2">
      <c r="A3" s="255" t="s">
        <v>440</v>
      </c>
      <c r="B3" s="256" t="s">
        <v>441</v>
      </c>
      <c r="C3" s="256" t="s">
        <v>442</v>
      </c>
      <c r="D3" s="238"/>
      <c r="E3" s="238"/>
    </row>
    <row r="4" spans="1:10" x14ac:dyDescent="0.2">
      <c r="A4" s="257" t="s">
        <v>224</v>
      </c>
      <c r="B4" s="258">
        <v>15908497.029999999</v>
      </c>
      <c r="C4" s="259">
        <v>0.20169999999999999</v>
      </c>
    </row>
    <row r="5" spans="1:10" x14ac:dyDescent="0.2">
      <c r="A5" s="260" t="s">
        <v>273</v>
      </c>
      <c r="B5" s="261">
        <v>12885085.529999999</v>
      </c>
      <c r="C5" s="262">
        <v>0.16339999999999999</v>
      </c>
    </row>
    <row r="6" spans="1:10" x14ac:dyDescent="0.2">
      <c r="A6" s="257" t="s">
        <v>226</v>
      </c>
      <c r="B6" s="263">
        <v>8779832.6400000006</v>
      </c>
      <c r="C6" s="264">
        <v>0.1113</v>
      </c>
    </row>
    <row r="7" spans="1:10" x14ac:dyDescent="0.2">
      <c r="A7" s="260" t="s">
        <v>225</v>
      </c>
      <c r="B7" s="261">
        <v>8469533.0800000001</v>
      </c>
      <c r="C7" s="262">
        <v>0.1074</v>
      </c>
    </row>
    <row r="8" spans="1:10" x14ac:dyDescent="0.2">
      <c r="A8" s="257" t="s">
        <v>474</v>
      </c>
      <c r="B8" s="263">
        <v>6745587.7000000002</v>
      </c>
      <c r="C8" s="264">
        <v>8.5500000000000007E-2</v>
      </c>
    </row>
    <row r="9" spans="1:10" x14ac:dyDescent="0.2">
      <c r="A9" s="260" t="s">
        <v>272</v>
      </c>
      <c r="B9" s="261">
        <v>5450507.2000000002</v>
      </c>
      <c r="C9" s="262">
        <v>6.9099999999999995E-2</v>
      </c>
    </row>
    <row r="10" spans="1:10" x14ac:dyDescent="0.2">
      <c r="A10" s="257" t="s">
        <v>276</v>
      </c>
      <c r="B10" s="263">
        <v>5231380.2</v>
      </c>
      <c r="C10" s="264">
        <v>6.6299999999999998E-2</v>
      </c>
    </row>
    <row r="11" spans="1:10" x14ac:dyDescent="0.2">
      <c r="A11" s="260" t="s">
        <v>227</v>
      </c>
      <c r="B11" s="265">
        <v>4877163.4000000004</v>
      </c>
      <c r="C11" s="262">
        <v>6.1800000000000001E-2</v>
      </c>
    </row>
    <row r="12" spans="1:10" x14ac:dyDescent="0.2">
      <c r="A12" s="257" t="s">
        <v>491</v>
      </c>
      <c r="B12" s="263">
        <v>3845959.16</v>
      </c>
      <c r="C12" s="264">
        <v>4.8800000000000003E-2</v>
      </c>
      <c r="E12" s="47"/>
      <c r="F12" s="47"/>
      <c r="G12" s="47"/>
      <c r="H12" s="47"/>
      <c r="I12" s="47"/>
      <c r="J12" s="47"/>
    </row>
    <row r="13" spans="1:10" x14ac:dyDescent="0.2">
      <c r="A13" s="260" t="s">
        <v>460</v>
      </c>
      <c r="B13" s="261">
        <v>2551391.63</v>
      </c>
      <c r="C13" s="262">
        <v>3.2399999999999998E-2</v>
      </c>
      <c r="E13" s="47"/>
      <c r="F13" s="47"/>
      <c r="G13" s="47"/>
      <c r="H13" s="47"/>
      <c r="I13" s="47"/>
      <c r="J13" s="47"/>
    </row>
    <row r="14" spans="1:10" x14ac:dyDescent="0.2">
      <c r="A14" s="266" t="s">
        <v>461</v>
      </c>
      <c r="B14" s="267">
        <v>4110294.43</v>
      </c>
      <c r="C14" s="268">
        <v>5.21E-2</v>
      </c>
      <c r="E14" s="47"/>
      <c r="F14" s="47"/>
      <c r="G14" s="47"/>
      <c r="H14" s="47"/>
      <c r="I14" s="47"/>
      <c r="J14" s="47"/>
    </row>
    <row r="15" spans="1:10" ht="21.75" x14ac:dyDescent="0.2">
      <c r="A15" s="269" t="s">
        <v>443</v>
      </c>
      <c r="B15" s="270">
        <f>SUM(B4:B14)</f>
        <v>78855232.000000015</v>
      </c>
      <c r="C15" s="271">
        <f>SUM(C4:C14)</f>
        <v>0.99979999999999991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200"/>
      <c r="C16" s="111"/>
      <c r="E16" s="47"/>
      <c r="F16" s="47"/>
      <c r="G16" s="47"/>
      <c r="H16" s="47"/>
      <c r="I16" s="47"/>
      <c r="J16" s="47"/>
    </row>
    <row r="17" spans="1:10" x14ac:dyDescent="0.2">
      <c r="B17" s="200"/>
      <c r="E17" s="201"/>
      <c r="F17" s="47"/>
      <c r="G17" s="47"/>
      <c r="H17" s="48"/>
      <c r="I17" s="47"/>
      <c r="J17" s="47"/>
    </row>
    <row r="18" spans="1:10" x14ac:dyDescent="0.2">
      <c r="A18" s="274"/>
      <c r="B18" s="200"/>
      <c r="E18" s="47"/>
      <c r="F18" s="201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9"/>
  <sheetViews>
    <sheetView view="pageBreakPreview" zoomScale="90" zoomScaleNormal="90" zoomScaleSheetLayoutView="90" workbookViewId="0">
      <selection activeCell="C11" sqref="C11"/>
    </sheetView>
  </sheetViews>
  <sheetFormatPr defaultRowHeight="15" x14ac:dyDescent="0.2"/>
  <cols>
    <col min="1" max="1" width="95.140625" style="232" customWidth="1"/>
    <col min="2" max="4" width="20.7109375" style="232" customWidth="1"/>
    <col min="5" max="5" width="20.7109375" style="233" customWidth="1"/>
    <col min="6" max="16384" width="9.140625" style="111"/>
  </cols>
  <sheetData>
    <row r="1" spans="1:7" ht="99.95" customHeight="1" x14ac:dyDescent="0.2">
      <c r="A1" s="311"/>
      <c r="B1" s="312"/>
      <c r="C1" s="312"/>
      <c r="D1" s="312"/>
      <c r="E1" s="312"/>
      <c r="F1" s="202"/>
      <c r="G1" s="203"/>
    </row>
    <row r="2" spans="1:7" ht="50.1" customHeight="1" x14ac:dyDescent="0.2">
      <c r="A2" s="298" t="s">
        <v>366</v>
      </c>
      <c r="B2" s="298"/>
      <c r="C2" s="300"/>
      <c r="D2" s="300"/>
      <c r="E2" s="300"/>
      <c r="F2" s="203"/>
      <c r="G2" s="207"/>
    </row>
    <row r="3" spans="1:7" ht="60" customHeight="1" x14ac:dyDescent="0.2">
      <c r="A3" s="208" t="s">
        <v>367</v>
      </c>
      <c r="B3" s="163" t="s">
        <v>388</v>
      </c>
      <c r="C3" s="163" t="s">
        <v>389</v>
      </c>
      <c r="D3" s="163" t="s">
        <v>390</v>
      </c>
      <c r="E3" s="209" t="s">
        <v>391</v>
      </c>
      <c r="F3" s="203"/>
      <c r="G3" s="203"/>
    </row>
    <row r="4" spans="1:7" x14ac:dyDescent="0.2">
      <c r="A4" s="210" t="s">
        <v>422</v>
      </c>
      <c r="B4" s="211" t="s">
        <v>423</v>
      </c>
      <c r="C4" s="212" t="s">
        <v>274</v>
      </c>
      <c r="D4" s="212" t="s">
        <v>275</v>
      </c>
      <c r="E4" s="213">
        <v>43112</v>
      </c>
      <c r="F4" s="203"/>
      <c r="G4" s="203"/>
    </row>
    <row r="5" spans="1:7" ht="30" x14ac:dyDescent="0.2">
      <c r="A5" s="251" t="s">
        <v>434</v>
      </c>
      <c r="B5" s="252" t="s">
        <v>435</v>
      </c>
      <c r="C5" s="253" t="s">
        <v>437</v>
      </c>
      <c r="D5" s="253" t="s">
        <v>275</v>
      </c>
      <c r="E5" s="254">
        <v>43138</v>
      </c>
      <c r="F5" s="203"/>
      <c r="G5" s="203"/>
    </row>
    <row r="6" spans="1:7" s="220" customFormat="1" x14ac:dyDescent="0.2">
      <c r="A6" s="218"/>
      <c r="B6" s="219"/>
      <c r="C6" s="219"/>
      <c r="D6" s="219"/>
      <c r="E6" s="219"/>
      <c r="F6" s="219"/>
      <c r="G6" s="219"/>
    </row>
    <row r="7" spans="1:7" ht="49.5" customHeight="1" x14ac:dyDescent="0.2">
      <c r="A7" s="298" t="s">
        <v>370</v>
      </c>
      <c r="B7" s="298"/>
      <c r="C7" s="309"/>
      <c r="D7" s="310"/>
      <c r="E7" s="298"/>
      <c r="F7" s="203"/>
      <c r="G7" s="203"/>
    </row>
    <row r="8" spans="1:7" ht="60" customHeight="1" x14ac:dyDescent="0.2">
      <c r="A8" s="208" t="s">
        <v>367</v>
      </c>
      <c r="B8" s="163" t="s">
        <v>368</v>
      </c>
      <c r="C8" s="239" t="s">
        <v>296</v>
      </c>
      <c r="D8" s="239" t="s">
        <v>369</v>
      </c>
      <c r="E8" s="240" t="s">
        <v>371</v>
      </c>
      <c r="F8" s="203"/>
      <c r="G8" s="221"/>
    </row>
    <row r="9" spans="1:7" x14ac:dyDescent="0.2">
      <c r="A9" s="275" t="s">
        <v>207</v>
      </c>
      <c r="B9" s="276" t="s">
        <v>208</v>
      </c>
      <c r="C9" s="277" t="s">
        <v>274</v>
      </c>
      <c r="D9" s="277" t="s">
        <v>275</v>
      </c>
      <c r="E9" s="278">
        <v>43189</v>
      </c>
      <c r="F9" s="203"/>
      <c r="G9" s="221"/>
    </row>
    <row r="10" spans="1:7" ht="36.75" customHeight="1" x14ac:dyDescent="0.2">
      <c r="A10" s="251" t="s">
        <v>156</v>
      </c>
      <c r="B10" s="252" t="s">
        <v>157</v>
      </c>
      <c r="C10" s="253" t="s">
        <v>277</v>
      </c>
      <c r="D10" s="253" t="s">
        <v>425</v>
      </c>
      <c r="E10" s="254">
        <v>43230</v>
      </c>
      <c r="F10" s="203"/>
      <c r="G10" s="221"/>
    </row>
    <row r="11" spans="1:7" ht="33" customHeight="1" x14ac:dyDescent="0.2">
      <c r="A11" s="275" t="s">
        <v>110</v>
      </c>
      <c r="B11" s="276" t="s">
        <v>111</v>
      </c>
      <c r="C11" s="277" t="s">
        <v>277</v>
      </c>
      <c r="D11" s="277" t="s">
        <v>425</v>
      </c>
      <c r="E11" s="278">
        <v>43277</v>
      </c>
      <c r="F11" s="203"/>
      <c r="G11" s="221"/>
    </row>
    <row r="12" spans="1:7" ht="30" x14ac:dyDescent="0.2">
      <c r="A12" s="251" t="s">
        <v>287</v>
      </c>
      <c r="B12" s="252" t="s">
        <v>288</v>
      </c>
      <c r="C12" s="253" t="s">
        <v>437</v>
      </c>
      <c r="D12" s="253" t="s">
        <v>275</v>
      </c>
      <c r="E12" s="254">
        <v>43277</v>
      </c>
      <c r="F12" s="203"/>
      <c r="G12" s="221"/>
    </row>
    <row r="13" spans="1:7" ht="50.1" customHeight="1" x14ac:dyDescent="0.2">
      <c r="A13" s="298" t="s">
        <v>438</v>
      </c>
      <c r="B13" s="298"/>
      <c r="C13" s="298"/>
      <c r="D13" s="298"/>
      <c r="E13" s="298"/>
      <c r="F13" s="203"/>
    </row>
    <row r="14" spans="1:7" ht="60" customHeight="1" x14ac:dyDescent="0.2">
      <c r="A14" s="208" t="s">
        <v>367</v>
      </c>
      <c r="B14" s="163" t="s">
        <v>368</v>
      </c>
      <c r="C14" s="163" t="s">
        <v>296</v>
      </c>
      <c r="D14" s="163" t="s">
        <v>369</v>
      </c>
      <c r="E14" s="209" t="s">
        <v>372</v>
      </c>
      <c r="F14" s="203"/>
    </row>
    <row r="15" spans="1:7" ht="45" x14ac:dyDescent="0.2">
      <c r="A15" s="210" t="s">
        <v>127</v>
      </c>
      <c r="B15" s="211" t="s">
        <v>128</v>
      </c>
      <c r="C15" s="212" t="s">
        <v>277</v>
      </c>
      <c r="D15" s="212" t="s">
        <v>425</v>
      </c>
      <c r="E15" s="213">
        <v>43144</v>
      </c>
      <c r="F15" s="203"/>
    </row>
    <row r="16" spans="1:7" x14ac:dyDescent="0.2">
      <c r="A16" s="214" t="s">
        <v>245</v>
      </c>
      <c r="B16" s="215" t="s">
        <v>246</v>
      </c>
      <c r="C16" s="216" t="s">
        <v>274</v>
      </c>
      <c r="D16" s="216" t="s">
        <v>275</v>
      </c>
      <c r="E16" s="217">
        <v>43167</v>
      </c>
      <c r="F16" s="203"/>
    </row>
    <row r="17" spans="1:6" x14ac:dyDescent="0.2">
      <c r="A17" s="210" t="s">
        <v>251</v>
      </c>
      <c r="B17" s="211" t="s">
        <v>252</v>
      </c>
      <c r="C17" s="212" t="s">
        <v>274</v>
      </c>
      <c r="D17" s="212" t="s">
        <v>275</v>
      </c>
      <c r="E17" s="213">
        <v>43167</v>
      </c>
      <c r="F17" s="203"/>
    </row>
    <row r="18" spans="1:6" x14ac:dyDescent="0.2">
      <c r="A18" s="251" t="s">
        <v>422</v>
      </c>
      <c r="B18" s="252" t="s">
        <v>423</v>
      </c>
      <c r="C18" s="253" t="s">
        <v>274</v>
      </c>
      <c r="D18" s="253" t="s">
        <v>275</v>
      </c>
      <c r="E18" s="254">
        <v>43167</v>
      </c>
      <c r="F18" s="203"/>
    </row>
    <row r="19" spans="1:6" x14ac:dyDescent="0.2">
      <c r="A19" s="185"/>
      <c r="B19" s="222"/>
      <c r="C19" s="222"/>
      <c r="D19" s="222"/>
      <c r="E19" s="223"/>
    </row>
    <row r="20" spans="1:6" ht="50.1" customHeight="1" x14ac:dyDescent="0.2">
      <c r="A20" s="298" t="s">
        <v>373</v>
      </c>
      <c r="B20" s="298"/>
      <c r="C20" s="298"/>
      <c r="D20" s="298"/>
      <c r="E20" s="298"/>
      <c r="F20" s="203"/>
    </row>
    <row r="21" spans="1:6" ht="60" customHeight="1" x14ac:dyDescent="0.2">
      <c r="A21" s="208" t="s">
        <v>367</v>
      </c>
      <c r="B21" s="163" t="s">
        <v>368</v>
      </c>
      <c r="C21" s="163" t="s">
        <v>296</v>
      </c>
      <c r="D21" s="163" t="s">
        <v>369</v>
      </c>
      <c r="E21" s="209" t="s">
        <v>374</v>
      </c>
      <c r="F21" s="203"/>
    </row>
    <row r="22" spans="1:6" x14ac:dyDescent="0.2">
      <c r="A22" s="80"/>
      <c r="B22" s="211"/>
      <c r="C22" s="212"/>
      <c r="D22" s="212"/>
      <c r="E22" s="213"/>
      <c r="F22" s="203"/>
    </row>
    <row r="23" spans="1:6" x14ac:dyDescent="0.2">
      <c r="A23" s="85"/>
      <c r="B23" s="215"/>
      <c r="C23" s="216"/>
      <c r="D23" s="216"/>
      <c r="E23" s="224"/>
      <c r="F23" s="203"/>
    </row>
    <row r="24" spans="1:6" x14ac:dyDescent="0.2">
      <c r="A24" s="185"/>
      <c r="B24" s="222"/>
      <c r="C24" s="222"/>
      <c r="D24" s="222"/>
      <c r="E24" s="223"/>
    </row>
    <row r="25" spans="1:6" ht="32.25" customHeight="1" x14ac:dyDescent="0.2">
      <c r="A25" s="225" t="s">
        <v>375</v>
      </c>
      <c r="B25" s="204"/>
      <c r="C25" s="204"/>
      <c r="D25" s="204"/>
      <c r="E25" s="205"/>
      <c r="F25" s="206"/>
    </row>
    <row r="26" spans="1:6" ht="60" customHeight="1" x14ac:dyDescent="0.2">
      <c r="A26" s="208" t="s">
        <v>367</v>
      </c>
      <c r="B26" s="163" t="s">
        <v>368</v>
      </c>
      <c r="C26" s="163" t="s">
        <v>296</v>
      </c>
      <c r="D26" s="163" t="s">
        <v>369</v>
      </c>
      <c r="E26" s="209" t="s">
        <v>376</v>
      </c>
    </row>
    <row r="27" spans="1:6" ht="30" customHeight="1" x14ac:dyDescent="0.2">
      <c r="A27" s="80" t="s">
        <v>119</v>
      </c>
      <c r="B27" s="212" t="s">
        <v>120</v>
      </c>
      <c r="C27" s="212" t="s">
        <v>277</v>
      </c>
      <c r="D27" s="212" t="s">
        <v>425</v>
      </c>
      <c r="E27" s="226">
        <v>43103</v>
      </c>
    </row>
    <row r="28" spans="1:6" ht="30" customHeight="1" x14ac:dyDescent="0.2">
      <c r="A28" s="85" t="s">
        <v>132</v>
      </c>
      <c r="B28" s="215" t="s">
        <v>133</v>
      </c>
      <c r="C28" s="216" t="s">
        <v>277</v>
      </c>
      <c r="D28" s="216" t="s">
        <v>425</v>
      </c>
      <c r="E28" s="224">
        <v>43103</v>
      </c>
    </row>
    <row r="29" spans="1:6" ht="30" customHeight="1" x14ac:dyDescent="0.2">
      <c r="A29" s="80" t="s">
        <v>76</v>
      </c>
      <c r="B29" s="212" t="s">
        <v>122</v>
      </c>
      <c r="C29" s="212" t="s">
        <v>277</v>
      </c>
      <c r="D29" s="212" t="s">
        <v>425</v>
      </c>
      <c r="E29" s="226">
        <v>43103</v>
      </c>
    </row>
    <row r="30" spans="1:6" ht="30" customHeight="1" x14ac:dyDescent="0.2">
      <c r="A30" s="85" t="s">
        <v>135</v>
      </c>
      <c r="B30" s="215" t="s">
        <v>136</v>
      </c>
      <c r="C30" s="216" t="s">
        <v>277</v>
      </c>
      <c r="D30" s="216" t="s">
        <v>425</v>
      </c>
      <c r="E30" s="224">
        <v>43103</v>
      </c>
      <c r="F30" s="230"/>
    </row>
    <row r="31" spans="1:6" ht="30" customHeight="1" x14ac:dyDescent="0.2">
      <c r="A31" s="80" t="s">
        <v>158</v>
      </c>
      <c r="B31" s="212" t="s">
        <v>159</v>
      </c>
      <c r="C31" s="212" t="s">
        <v>277</v>
      </c>
      <c r="D31" s="212" t="s">
        <v>425</v>
      </c>
      <c r="E31" s="226">
        <v>43103</v>
      </c>
      <c r="F31" s="230"/>
    </row>
    <row r="32" spans="1:6" ht="30" customHeight="1" x14ac:dyDescent="0.2">
      <c r="A32" s="85" t="s">
        <v>124</v>
      </c>
      <c r="B32" s="215" t="s">
        <v>125</v>
      </c>
      <c r="C32" s="216" t="s">
        <v>277</v>
      </c>
      <c r="D32" s="216" t="s">
        <v>425</v>
      </c>
      <c r="E32" s="224">
        <v>43103</v>
      </c>
      <c r="F32" s="230"/>
    </row>
    <row r="33" spans="1:6" ht="30" customHeight="1" x14ac:dyDescent="0.2">
      <c r="A33" s="80" t="s">
        <v>147</v>
      </c>
      <c r="B33" s="212" t="s">
        <v>148</v>
      </c>
      <c r="C33" s="212" t="s">
        <v>277</v>
      </c>
      <c r="D33" s="212" t="s">
        <v>425</v>
      </c>
      <c r="E33" s="226">
        <v>43103</v>
      </c>
      <c r="F33" s="230"/>
    </row>
    <row r="34" spans="1:6" ht="30" customHeight="1" x14ac:dyDescent="0.2">
      <c r="A34" s="85" t="s">
        <v>129</v>
      </c>
      <c r="B34" s="215" t="s">
        <v>130</v>
      </c>
      <c r="C34" s="216" t="s">
        <v>277</v>
      </c>
      <c r="D34" s="216" t="s">
        <v>425</v>
      </c>
      <c r="E34" s="224">
        <v>43103</v>
      </c>
      <c r="F34" s="230"/>
    </row>
    <row r="35" spans="1:6" ht="30" customHeight="1" x14ac:dyDescent="0.2">
      <c r="A35" s="80" t="s">
        <v>110</v>
      </c>
      <c r="B35" s="212" t="s">
        <v>111</v>
      </c>
      <c r="C35" s="212" t="s">
        <v>277</v>
      </c>
      <c r="D35" s="212" t="s">
        <v>425</v>
      </c>
      <c r="E35" s="226">
        <v>43103</v>
      </c>
      <c r="F35" s="230"/>
    </row>
    <row r="36" spans="1:6" ht="30" customHeight="1" x14ac:dyDescent="0.2">
      <c r="A36" s="85" t="s">
        <v>113</v>
      </c>
      <c r="B36" s="215" t="s">
        <v>114</v>
      </c>
      <c r="C36" s="216" t="s">
        <v>277</v>
      </c>
      <c r="D36" s="216" t="s">
        <v>425</v>
      </c>
      <c r="E36" s="224">
        <v>43103</v>
      </c>
      <c r="F36" s="230"/>
    </row>
    <row r="37" spans="1:6" ht="30" customHeight="1" x14ac:dyDescent="0.2">
      <c r="A37" s="80" t="s">
        <v>141</v>
      </c>
      <c r="B37" s="212" t="s">
        <v>142</v>
      </c>
      <c r="C37" s="212" t="s">
        <v>277</v>
      </c>
      <c r="D37" s="212" t="s">
        <v>425</v>
      </c>
      <c r="E37" s="226">
        <v>43103</v>
      </c>
      <c r="F37" s="230"/>
    </row>
    <row r="38" spans="1:6" ht="30" customHeight="1" x14ac:dyDescent="0.2">
      <c r="A38" s="85" t="s">
        <v>138</v>
      </c>
      <c r="B38" s="215" t="s">
        <v>139</v>
      </c>
      <c r="C38" s="216" t="s">
        <v>277</v>
      </c>
      <c r="D38" s="216" t="s">
        <v>425</v>
      </c>
      <c r="E38" s="224">
        <v>43103</v>
      </c>
      <c r="F38" s="230"/>
    </row>
    <row r="39" spans="1:6" ht="30" customHeight="1" x14ac:dyDescent="0.2">
      <c r="A39" s="80" t="s">
        <v>165</v>
      </c>
      <c r="B39" s="212" t="s">
        <v>166</v>
      </c>
      <c r="C39" s="212" t="s">
        <v>277</v>
      </c>
      <c r="D39" s="212" t="s">
        <v>425</v>
      </c>
      <c r="E39" s="226">
        <v>43103</v>
      </c>
      <c r="F39" s="230"/>
    </row>
    <row r="40" spans="1:6" ht="30" customHeight="1" x14ac:dyDescent="0.2">
      <c r="A40" s="85" t="s">
        <v>144</v>
      </c>
      <c r="B40" s="215" t="s">
        <v>145</v>
      </c>
      <c r="C40" s="216" t="s">
        <v>277</v>
      </c>
      <c r="D40" s="216" t="s">
        <v>425</v>
      </c>
      <c r="E40" s="224">
        <v>43103</v>
      </c>
      <c r="F40" s="231"/>
    </row>
    <row r="41" spans="1:6" ht="30" customHeight="1" x14ac:dyDescent="0.2">
      <c r="A41" s="80" t="s">
        <v>161</v>
      </c>
      <c r="B41" s="212" t="s">
        <v>162</v>
      </c>
      <c r="C41" s="212" t="s">
        <v>277</v>
      </c>
      <c r="D41" s="212" t="s">
        <v>425</v>
      </c>
      <c r="E41" s="226">
        <v>43103</v>
      </c>
      <c r="F41" s="223"/>
    </row>
    <row r="42" spans="1:6" ht="30" customHeight="1" x14ac:dyDescent="0.2">
      <c r="A42" s="85" t="s">
        <v>153</v>
      </c>
      <c r="B42" s="215" t="s">
        <v>154</v>
      </c>
      <c r="C42" s="216" t="s">
        <v>277</v>
      </c>
      <c r="D42" s="216" t="s">
        <v>425</v>
      </c>
      <c r="E42" s="224">
        <v>43103</v>
      </c>
      <c r="F42" s="223"/>
    </row>
    <row r="43" spans="1:6" ht="30" customHeight="1" x14ac:dyDescent="0.2">
      <c r="A43" s="80" t="s">
        <v>150</v>
      </c>
      <c r="B43" s="212" t="s">
        <v>151</v>
      </c>
      <c r="C43" s="212" t="s">
        <v>277</v>
      </c>
      <c r="D43" s="212" t="s">
        <v>425</v>
      </c>
      <c r="E43" s="226">
        <v>43103</v>
      </c>
      <c r="F43" s="230"/>
    </row>
    <row r="44" spans="1:6" ht="30" customHeight="1" x14ac:dyDescent="0.2">
      <c r="A44" s="85" t="s">
        <v>156</v>
      </c>
      <c r="B44" s="215" t="s">
        <v>157</v>
      </c>
      <c r="C44" s="216" t="s">
        <v>277</v>
      </c>
      <c r="D44" s="216" t="s">
        <v>425</v>
      </c>
      <c r="E44" s="224">
        <v>43103</v>
      </c>
      <c r="F44" s="230"/>
    </row>
    <row r="45" spans="1:6" ht="30" customHeight="1" x14ac:dyDescent="0.2">
      <c r="A45" s="80" t="s">
        <v>127</v>
      </c>
      <c r="B45" s="212" t="s">
        <v>128</v>
      </c>
      <c r="C45" s="212" t="s">
        <v>277</v>
      </c>
      <c r="D45" s="212" t="s">
        <v>425</v>
      </c>
      <c r="E45" s="226">
        <v>43103</v>
      </c>
      <c r="F45" s="230"/>
    </row>
    <row r="46" spans="1:6" ht="30" customHeight="1" x14ac:dyDescent="0.2">
      <c r="A46" s="85" t="s">
        <v>168</v>
      </c>
      <c r="B46" s="215" t="s">
        <v>169</v>
      </c>
      <c r="C46" s="216" t="s">
        <v>277</v>
      </c>
      <c r="D46" s="216" t="s">
        <v>425</v>
      </c>
      <c r="E46" s="224">
        <v>43103</v>
      </c>
      <c r="F46" s="230"/>
    </row>
    <row r="47" spans="1:6" ht="30" customHeight="1" x14ac:dyDescent="0.2">
      <c r="A47" s="80" t="s">
        <v>168</v>
      </c>
      <c r="B47" s="212" t="s">
        <v>171</v>
      </c>
      <c r="C47" s="212" t="s">
        <v>426</v>
      </c>
      <c r="D47" s="212" t="s">
        <v>425</v>
      </c>
      <c r="E47" s="226">
        <v>43103</v>
      </c>
      <c r="F47" s="230"/>
    </row>
    <row r="48" spans="1:6" ht="30" customHeight="1" x14ac:dyDescent="0.2">
      <c r="A48" s="85" t="s">
        <v>71</v>
      </c>
      <c r="B48" s="215" t="s">
        <v>72</v>
      </c>
      <c r="C48" s="216" t="s">
        <v>426</v>
      </c>
      <c r="D48" s="216" t="s">
        <v>425</v>
      </c>
      <c r="E48" s="224">
        <v>43103</v>
      </c>
      <c r="F48" s="230"/>
    </row>
    <row r="49" spans="1:6" x14ac:dyDescent="0.2">
      <c r="A49" s="227"/>
      <c r="B49" s="228"/>
      <c r="C49" s="228"/>
      <c r="D49" s="228"/>
      <c r="E49" s="229"/>
      <c r="F49" s="230"/>
    </row>
  </sheetData>
  <sortState ref="A20:E32">
    <sortCondition ref="E20:E32"/>
  </sortState>
  <mergeCells count="5">
    <mergeCell ref="A7:E7"/>
    <mergeCell ref="A1:E1"/>
    <mergeCell ref="A2:E2"/>
    <mergeCell ref="A13:E13"/>
    <mergeCell ref="A20:E20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25" zoomScale="60" zoomScaleNormal="87" workbookViewId="0">
      <selection activeCell="L47" sqref="L47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299"/>
      <c r="B1" s="299"/>
      <c r="C1" s="299"/>
      <c r="D1" s="299"/>
      <c r="E1" s="299"/>
      <c r="F1" s="299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298" t="s">
        <v>347</v>
      </c>
      <c r="B2" s="298"/>
      <c r="C2" s="300"/>
      <c r="D2" s="300"/>
      <c r="E2" s="300"/>
      <c r="F2" s="299"/>
      <c r="G2" s="107"/>
      <c r="H2" s="108"/>
      <c r="I2" s="108"/>
    </row>
    <row r="3" spans="1:13" ht="80.099999999999994" customHeight="1" x14ac:dyDescent="0.2">
      <c r="A3" s="55" t="s">
        <v>409</v>
      </c>
      <c r="B3" s="56" t="s">
        <v>384</v>
      </c>
      <c r="C3" s="56" t="s">
        <v>385</v>
      </c>
      <c r="D3" s="56" t="s">
        <v>386</v>
      </c>
      <c r="E3" s="56" t="s">
        <v>387</v>
      </c>
      <c r="F3" s="272"/>
      <c r="G3" s="109"/>
      <c r="L3" s="110"/>
      <c r="M3" s="111"/>
    </row>
    <row r="4" spans="1:13" ht="45" x14ac:dyDescent="0.2">
      <c r="A4" s="57" t="s">
        <v>410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411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450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10"/>
      <c r="G6" s="109"/>
      <c r="L6" s="110"/>
      <c r="M6" s="111"/>
    </row>
    <row r="7" spans="1:13" ht="45" x14ac:dyDescent="0.2">
      <c r="A7" s="59" t="s">
        <v>412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413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10"/>
      <c r="G8" s="109"/>
      <c r="L8" s="110"/>
      <c r="M8" s="111"/>
    </row>
    <row r="9" spans="1:13" ht="45" x14ac:dyDescent="0.2">
      <c r="A9" s="59" t="s">
        <v>414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10"/>
      <c r="G9" s="109"/>
      <c r="L9" s="110"/>
      <c r="M9" s="111"/>
    </row>
    <row r="10" spans="1:13" ht="45" x14ac:dyDescent="0.2">
      <c r="A10" s="112" t="s">
        <v>415</v>
      </c>
      <c r="B10" s="20"/>
      <c r="C10" s="20"/>
      <c r="D10" s="20"/>
      <c r="E10" s="20"/>
      <c r="F10" s="110"/>
      <c r="G10" s="109"/>
      <c r="L10" s="110"/>
      <c r="M10" s="111"/>
    </row>
    <row r="11" spans="1:13" ht="30" x14ac:dyDescent="0.2">
      <c r="A11" s="250" t="s">
        <v>409</v>
      </c>
      <c r="B11" s="18"/>
      <c r="C11" s="18"/>
      <c r="D11" s="18"/>
      <c r="E11" s="18"/>
      <c r="F11" s="110"/>
      <c r="G11" s="109"/>
      <c r="L11" s="110"/>
      <c r="M11" s="111"/>
    </row>
    <row r="12" spans="1:13" ht="45" x14ac:dyDescent="0.2">
      <c r="A12" s="112" t="s">
        <v>416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417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418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419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298" t="s">
        <v>484</v>
      </c>
      <c r="B16" s="298"/>
      <c r="C16" s="298"/>
      <c r="D16" s="298"/>
      <c r="E16" s="298"/>
      <c r="F16" s="298"/>
      <c r="G16" s="107"/>
      <c r="H16" s="108"/>
      <c r="I16" s="108"/>
    </row>
    <row r="17" spans="1:13" ht="80.099999999999994" customHeight="1" x14ac:dyDescent="0.2">
      <c r="A17" s="55" t="s">
        <v>330</v>
      </c>
      <c r="B17" s="56" t="s">
        <v>348</v>
      </c>
      <c r="C17" s="56" t="s">
        <v>349</v>
      </c>
      <c r="D17" s="56" t="s">
        <v>350</v>
      </c>
      <c r="E17" s="56" t="s">
        <v>351</v>
      </c>
      <c r="F17" s="56" t="s">
        <v>357</v>
      </c>
    </row>
    <row r="18" spans="1:13" ht="45" x14ac:dyDescent="0.2">
      <c r="A18" s="116" t="s">
        <v>7</v>
      </c>
      <c r="B18" s="81" t="s">
        <v>337</v>
      </c>
      <c r="C18" s="117">
        <v>32793448</v>
      </c>
      <c r="D18" s="118">
        <v>57.8</v>
      </c>
      <c r="E18" s="119">
        <v>1895461294.4000001</v>
      </c>
      <c r="F18" s="120">
        <v>0.32600000000000001</v>
      </c>
    </row>
    <row r="19" spans="1:13" ht="45" x14ac:dyDescent="0.2">
      <c r="A19" s="121" t="s">
        <v>39</v>
      </c>
      <c r="B19" s="86" t="s">
        <v>337</v>
      </c>
      <c r="C19" s="122">
        <v>2086301</v>
      </c>
      <c r="D19" s="123">
        <v>349</v>
      </c>
      <c r="E19" s="124">
        <v>728119049</v>
      </c>
      <c r="F19" s="125">
        <v>0.12520000000000001</v>
      </c>
    </row>
    <row r="20" spans="1:13" ht="45" x14ac:dyDescent="0.2">
      <c r="A20" s="126" t="s">
        <v>74</v>
      </c>
      <c r="B20" s="81" t="s">
        <v>337</v>
      </c>
      <c r="C20" s="127">
        <v>22735148</v>
      </c>
      <c r="D20" s="128">
        <v>30.2</v>
      </c>
      <c r="E20" s="129">
        <v>686601469.60000002</v>
      </c>
      <c r="F20" s="130">
        <v>0.1181</v>
      </c>
    </row>
    <row r="21" spans="1:13" ht="45" x14ac:dyDescent="0.2">
      <c r="A21" s="121" t="s">
        <v>75</v>
      </c>
      <c r="B21" s="86" t="s">
        <v>337</v>
      </c>
      <c r="C21" s="122">
        <v>6535478</v>
      </c>
      <c r="D21" s="123">
        <v>91.8</v>
      </c>
      <c r="E21" s="124">
        <v>599956880.39999998</v>
      </c>
      <c r="F21" s="125">
        <v>0.1032</v>
      </c>
    </row>
    <row r="22" spans="1:13" ht="45" x14ac:dyDescent="0.2">
      <c r="A22" s="126" t="s">
        <v>40</v>
      </c>
      <c r="B22" s="81" t="s">
        <v>337</v>
      </c>
      <c r="C22" s="127">
        <v>14000000</v>
      </c>
      <c r="D22" s="128">
        <v>31.9</v>
      </c>
      <c r="E22" s="129">
        <v>446600000</v>
      </c>
      <c r="F22" s="130">
        <v>7.6799999999999993E-2</v>
      </c>
    </row>
    <row r="23" spans="1:13" ht="45" x14ac:dyDescent="0.2">
      <c r="A23" s="121" t="s">
        <v>77</v>
      </c>
      <c r="B23" s="86" t="s">
        <v>337</v>
      </c>
      <c r="C23" s="122">
        <v>17219662</v>
      </c>
      <c r="D23" s="123">
        <v>17.8</v>
      </c>
      <c r="E23" s="124">
        <v>306509983.60000002</v>
      </c>
      <c r="F23" s="125">
        <v>5.2699999999999997E-2</v>
      </c>
    </row>
    <row r="24" spans="1:13" ht="45" x14ac:dyDescent="0.2">
      <c r="A24" s="126" t="s">
        <v>8</v>
      </c>
      <c r="B24" s="81" t="s">
        <v>337</v>
      </c>
      <c r="C24" s="127">
        <v>24424613</v>
      </c>
      <c r="D24" s="128">
        <v>11.5</v>
      </c>
      <c r="E24" s="129">
        <v>280883049.5</v>
      </c>
      <c r="F24" s="130">
        <v>4.8300000000000003E-2</v>
      </c>
    </row>
    <row r="25" spans="1:13" ht="49.5" customHeight="1" x14ac:dyDescent="0.2">
      <c r="A25" s="121" t="s">
        <v>76</v>
      </c>
      <c r="B25" s="132" t="s">
        <v>353</v>
      </c>
      <c r="C25" s="122">
        <v>814626</v>
      </c>
      <c r="D25" s="123">
        <v>249</v>
      </c>
      <c r="E25" s="124">
        <v>202841874</v>
      </c>
      <c r="F25" s="125">
        <v>3.49E-2</v>
      </c>
    </row>
    <row r="26" spans="1:13" ht="45" x14ac:dyDescent="0.2">
      <c r="A26" s="126" t="s">
        <v>41</v>
      </c>
      <c r="B26" s="81" t="s">
        <v>352</v>
      </c>
      <c r="C26" s="127">
        <v>6090943</v>
      </c>
      <c r="D26" s="128">
        <v>27.6</v>
      </c>
      <c r="E26" s="129">
        <v>168110026.80000001</v>
      </c>
      <c r="F26" s="130">
        <v>2.8899999999999999E-2</v>
      </c>
    </row>
    <row r="27" spans="1:13" ht="45" x14ac:dyDescent="0.2">
      <c r="A27" s="131" t="s">
        <v>138</v>
      </c>
      <c r="B27" s="132" t="s">
        <v>353</v>
      </c>
      <c r="C27" s="133">
        <v>2675640</v>
      </c>
      <c r="D27" s="134">
        <v>43.4</v>
      </c>
      <c r="E27" s="135">
        <v>116122776</v>
      </c>
      <c r="F27" s="136">
        <v>0.02</v>
      </c>
    </row>
    <row r="28" spans="1:13" ht="50.1" customHeight="1" x14ac:dyDescent="0.2">
      <c r="A28" s="283" t="s">
        <v>420</v>
      </c>
      <c r="B28" s="283"/>
      <c r="C28" s="283"/>
      <c r="D28" s="283"/>
      <c r="E28" s="283"/>
      <c r="F28" s="283"/>
      <c r="H28" s="137"/>
      <c r="I28" s="247"/>
      <c r="J28" s="247"/>
      <c r="K28" s="247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355</v>
      </c>
      <c r="J29" s="143" t="s">
        <v>356</v>
      </c>
      <c r="K29" s="246" t="s">
        <v>354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5153.3683013599994</v>
      </c>
      <c r="J34" s="145">
        <f t="shared" si="1"/>
        <v>630.30386137000005</v>
      </c>
      <c r="K34" s="145">
        <f t="shared" si="1"/>
        <v>27015.655436669997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5151.9625309799994</v>
      </c>
      <c r="J35" s="145">
        <f>J47/10^6</f>
        <v>663.06545159000007</v>
      </c>
      <c r="K35" s="145">
        <f>K47/10^6</f>
        <v>26962.481374819999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0</v>
      </c>
      <c r="J36" s="145">
        <f t="shared" si="2"/>
        <v>0</v>
      </c>
      <c r="K36" s="145">
        <f t="shared" si="2"/>
        <v>0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 t="shared" ref="I40:K40" si="3">I52/10^6</f>
        <v>0</v>
      </c>
      <c r="J40" s="145">
        <f t="shared" si="3"/>
        <v>0</v>
      </c>
      <c r="K40" s="145">
        <f t="shared" si="3"/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 t="shared" ref="I41:K41" si="4">I53/10^6</f>
        <v>0</v>
      </c>
      <c r="J41" s="145">
        <f t="shared" si="4"/>
        <v>0</v>
      </c>
      <c r="K41" s="145">
        <f t="shared" si="4"/>
        <v>0</v>
      </c>
      <c r="L41" s="110"/>
      <c r="M41" s="111"/>
    </row>
    <row r="42" spans="1:13" x14ac:dyDescent="0.2">
      <c r="H42" s="144" t="s">
        <v>397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398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399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400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401</v>
      </c>
      <c r="I46" s="109">
        <v>5153368301.3599997</v>
      </c>
      <c r="J46" s="109">
        <v>630303861.37</v>
      </c>
      <c r="K46" s="109">
        <v>27015655436.669998</v>
      </c>
      <c r="L46" s="115"/>
      <c r="M46" s="111"/>
    </row>
    <row r="47" spans="1:13" x14ac:dyDescent="0.2">
      <c r="H47" s="109" t="s">
        <v>402</v>
      </c>
      <c r="I47" s="109">
        <v>5151962530.9799995</v>
      </c>
      <c r="J47" s="109">
        <v>663065451.59000003</v>
      </c>
      <c r="K47" s="109">
        <v>26962481374.82</v>
      </c>
      <c r="L47" s="115"/>
      <c r="M47" s="111"/>
    </row>
    <row r="48" spans="1:13" x14ac:dyDescent="0.2">
      <c r="H48" s="109" t="s">
        <v>403</v>
      </c>
      <c r="L48" s="115"/>
      <c r="M48" s="111"/>
    </row>
    <row r="49" spans="8:13" x14ac:dyDescent="0.2">
      <c r="H49" s="109" t="s">
        <v>404</v>
      </c>
      <c r="L49" s="115"/>
      <c r="M49" s="111"/>
    </row>
    <row r="50" spans="8:13" x14ac:dyDescent="0.2">
      <c r="H50" s="148" t="s">
        <v>405</v>
      </c>
      <c r="L50" s="115"/>
      <c r="M50" s="111"/>
    </row>
    <row r="51" spans="8:13" x14ac:dyDescent="0.2">
      <c r="H51" s="148" t="s">
        <v>421</v>
      </c>
      <c r="L51" s="115"/>
      <c r="M51" s="111"/>
    </row>
    <row r="52" spans="8:13" x14ac:dyDescent="0.2">
      <c r="H52" s="148" t="s">
        <v>407</v>
      </c>
      <c r="L52" s="115"/>
      <c r="M52" s="111"/>
    </row>
    <row r="53" spans="8:13" x14ac:dyDescent="0.2">
      <c r="H53" s="148" t="s">
        <v>408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1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1e1d9c09e1c801395e9d833eab8b75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ae1abeee0f57157065074d5edcba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F8A92-CB8B-4713-85EA-2EECE3101DB8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2018-07-02T12:52:20Z</cp:lastPrinted>
  <dcterms:created xsi:type="dcterms:W3CDTF">2004-08-02T10:44:45Z</dcterms:created>
  <dcterms:modified xsi:type="dcterms:W3CDTF">2018-07-02T13:07:47Z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6545100</vt:r8>
  </property>
</Properties>
</file>