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19200" windowHeight="113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sec'!$A$1:$E$45</definedName>
    <definedName name="_xlnm.Print_Area" localSheetId="24">'VP, Securities'!$A$1:$I$106</definedName>
  </definedNames>
  <calcPr calcId="171027"/>
</workbook>
</file>

<file path=xl/calcChain.xml><?xml version="1.0" encoding="utf-8"?>
<calcChain xmlns="http://schemas.openxmlformats.org/spreadsheetml/2006/main">
  <c r="F84" i="187" l="1"/>
  <c r="F44" i="187"/>
  <c r="J32" i="186"/>
  <c r="C16" i="30" l="1"/>
  <c r="B16" i="30"/>
  <c r="E6" i="186" l="1"/>
  <c r="I32" i="186"/>
  <c r="K32" i="186"/>
  <c r="I44" i="187" l="1"/>
  <c r="H44" i="187"/>
  <c r="G44" i="187"/>
  <c r="G84" i="187"/>
  <c r="H84" i="187"/>
  <c r="I84" i="187"/>
  <c r="B15" i="188" l="1"/>
  <c r="K43" i="30" l="1"/>
  <c r="L43" i="30"/>
  <c r="M43" i="30"/>
  <c r="N43" i="30"/>
  <c r="O43" i="30"/>
  <c r="G106" i="187" l="1"/>
  <c r="G100" i="187"/>
  <c r="G13" i="187"/>
  <c r="F13" i="187"/>
  <c r="C15" i="188" l="1"/>
  <c r="I100" i="187" l="1"/>
  <c r="H100" i="187"/>
  <c r="I40" i="186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K34" i="30" l="1"/>
  <c r="L34" i="30"/>
  <c r="M34" i="30"/>
  <c r="N34" i="30"/>
  <c r="O34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K35" i="30"/>
  <c r="L35" i="30"/>
  <c r="M35" i="30"/>
  <c r="N35" i="30"/>
  <c r="O35" i="30"/>
  <c r="F16" i="30" l="1"/>
  <c r="I106" i="187" l="1"/>
  <c r="H106" i="187"/>
  <c r="I31" i="186"/>
  <c r="J31" i="186"/>
  <c r="K31" i="186"/>
  <c r="K33" i="30"/>
  <c r="L33" i="30"/>
  <c r="M33" i="30"/>
  <c r="N33" i="30"/>
  <c r="O33" i="30"/>
  <c r="D16" i="30"/>
  <c r="K32" i="30" l="1"/>
  <c r="L32" i="30"/>
  <c r="H13" i="187"/>
  <c r="I13" i="187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<sst xmlns="http://schemas.openxmlformats.org/spreadsheetml/2006/main" count="811" uniqueCount="483">
  <si>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</si>
  <si>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</si>
  <si>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</si>
  <si>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</si>
  <si>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</si>
  <si>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</si>
  <si>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</si>
  <si>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</si>
  <si>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</si>
  <si>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</si>
  <si>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</si>
  <si>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</si>
  <si>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</si>
  <si>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</si>
  <si>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</si>
  <si>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</si>
  <si>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</si>
  <si>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</si>
  <si>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</si>
  <si>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</si>
  <si>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</si>
  <si>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</si>
  <si>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</si>
  <si>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</si>
  <si>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</si>
  <si>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</si>
  <si>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</si>
  <si>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</si>
  <si>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</si>
  <si>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</si>
  <si>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</si>
  <si>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</si>
  <si>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</si>
  <si>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</si>
  <si>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</si>
  <si>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</si>
  <si>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</si>
  <si>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</si>
  <si>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</si>
  <si>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</si>
  <si>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</si>
  <si>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</si>
  <si>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</si>
  <si>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</si>
  <si>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</si>
  <si>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</si>
  <si>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</si>
  <si>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</si>
  <si>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</si>
  <si>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</si>
  <si>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</si>
  <si>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</si>
  <si>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</si>
  <si>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</si>
  <si>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</si>
  <si>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</si>
  <si>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</si>
  <si>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</si>
  <si>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</si>
  <si>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</si>
  <si>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</si>
  <si>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</si>
  <si>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</si>
  <si>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</si>
  <si>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</si>
  <si>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</si>
  <si>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</si>
  <si>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</si>
  <si>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</si>
  <si>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</si>
  <si>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</si>
  <si>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</si>
  <si>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</si>
  <si>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</si>
  <si>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</si>
  <si>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</si>
  <si>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</si>
  <si>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</si>
  <si>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</si>
  <si>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</si>
  <si>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</si>
  <si>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</si>
  <si>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</si>
  <si>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</si>
  <si>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</si>
  <si>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</si>
  <si>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</si>
  <si>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</si>
  <si>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</si>
  <si>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</si>
  <si>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</si>
  <si>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</si>
  <si>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</si>
  <si>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</si>
  <si>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</si>
  <si>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</si>
  <si>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</si>
  <si>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</si>
  <si>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</si>
  <si>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</si>
  <si>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</si>
  <si>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</si>
  <si>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</si>
  <si>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</si>
  <si>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</si>
  <si>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</si>
  <si>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</si>
  <si>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</si>
  <si>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</si>
  <si>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</si>
  <si>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</si>
  <si>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</si>
  <si>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</si>
  <si>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</si>
  <si>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</si>
  <si>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</si>
  <si>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</si>
  <si>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</si>
  <si>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</si>
  <si>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</si>
  <si>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</si>
  <si>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</si>
  <si>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</si>
  <si>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</si>
  <si>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</si>
  <si>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</si>
  <si>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</si>
  <si>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</si>
  <si>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</si>
  <si>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</si>
  <si>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</si>
  <si>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</si>
  <si>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</si>
  <si>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</si>
  <si>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</si>
  <si>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</si>
  <si>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</si>
  <si>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</si>
  <si>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</si>
  <si>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</si>
  <si>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</si>
  <si>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</si>
  <si>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</si>
  <si>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</si>
  <si>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</si>
  <si>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</si>
  <si>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</si>
  <si>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</si>
  <si>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</si>
  <si>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</si>
  <si>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</si>
  <si>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</si>
  <si>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</si>
  <si>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</si>
  <si>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</si>
  <si>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</si>
  <si>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</si>
  <si>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</si>
  <si>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</si>
  <si>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</si>
  <si>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</si>
  <si>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</si>
  <si>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</si>
  <si>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</si>
  <si>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</si>
  <si>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</si>
  <si>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</si>
  <si>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</si>
  <si>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</si>
  <si>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</si>
  <si>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</si>
  <si>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</si>
  <si>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</si>
  <si>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</si>
  <si>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</si>
  <si>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</si>
  <si>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</si>
  <si>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</si>
  <si>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</si>
  <si>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</si>
  <si>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</si>
  <si>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</si>
  <si>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</si>
  <si>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</si>
  <si>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</si>
  <si>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</si>
  <si>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</si>
  <si>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</si>
  <si>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</si>
  <si>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</si>
  <si>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</si>
  <si>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</si>
  <si>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</si>
  <si>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</si>
  <si>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</si>
  <si>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</si>
  <si>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</si>
  <si>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</si>
  <si>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</si>
  <si>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</si>
  <si>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</si>
  <si>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</si>
  <si>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</si>
  <si>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</si>
  <si>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</si>
  <si>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</si>
  <si>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</si>
  <si>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</si>
  <si>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</si>
  <si>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</si>
  <si>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</si>
  <si>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</si>
  <si>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</si>
  <si>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</si>
  <si>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</si>
  <si>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</si>
  <si>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</si>
  <si>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</si>
  <si>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</si>
  <si>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</si>
  <si>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</si>
  <si>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</si>
  <si>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</si>
  <si>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</si>
  <si>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</si>
  <si>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</si>
  <si>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</si>
  <si>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</si>
  <si>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</si>
  <si>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</si>
  <si>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</si>
  <si>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</si>
  <si>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</si>
  <si>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</si>
  <si>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</si>
  <si>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</si>
  <si>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</si>
  <si>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</si>
  <si>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</si>
  <si>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</si>
  <si>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</si>
  <si>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</si>
  <si>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</si>
  <si>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</si>
  <si>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</si>
  <si>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</si>
  <si>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</si>
  <si>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</si>
  <si>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</si>
  <si>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</si>
  <si>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</si>
  <si>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</si>
  <si>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</si>
  <si>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</si>
  <si>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</si>
  <si>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</si>
  <si>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</si>
  <si>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</si>
  <si>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</si>
  <si>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</si>
  <si>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</si>
  <si>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</si>
  <si>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</si>
  <si>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</si>
  <si>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</si>
  <si>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</si>
  <si>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</si>
  <si>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</si>
  <si>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</si>
  <si>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</si>
  <si>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</si>
  <si>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</si>
  <si>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</si>
  <si>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</si>
  <si>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</si>
  <si>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</si>
  <si>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</si>
  <si>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</si>
  <si>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</si>
  <si>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INTERKAPITAL VRIJEDNOSNI PAPIRI D.O.O.</t>
  </si>
  <si>
    <t>BKS Bank AG, Bančna podružnica</t>
  </si>
  <si>
    <t>OBVEZNICE</t>
  </si>
  <si>
    <t>Trg obveznic</t>
  </si>
  <si>
    <t>DVANAJSTMESEČNE ZAKLADNE MENICE 75. IZDAJA</t>
  </si>
  <si>
    <t>DZ75</t>
  </si>
  <si>
    <t>SI0002501789</t>
  </si>
  <si>
    <t>ERSTE GROUP BANK AG</t>
  </si>
  <si>
    <t>REDNE DELNICE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</si>
  <si>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</si>
  <si>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</si>
  <si>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</si>
  <si>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</si>
  <si>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</si>
  <si>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</si>
  <si>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</si>
  <si>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</si>
  <si>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</si>
  <si>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</si>
  <si>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</si>
  <si>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</si>
  <si>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</si>
  <si>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</si>
  <si>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</si>
  <si>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</si>
  <si>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</si>
  <si>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</si>
  <si>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</si>
  <si>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</si>
  <si>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</si>
  <si>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</si>
  <si>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</si>
  <si>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</si>
  <si>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</si>
  <si>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</si>
  <si>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</si>
  <si>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</si>
  <si>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</si>
  <si>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</si>
  <si>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</si>
  <si>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</si>
  <si>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</si>
  <si>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</si>
  <si>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</si>
  <si>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</si>
  <si>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</si>
  <si>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</si>
  <si>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</si>
  <si>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</si>
  <si>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</si>
  <si>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</si>
  <si>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</si>
  <si>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</si>
  <si>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</si>
  <si>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</si>
  <si>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</si>
  <si>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</si>
  <si>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</si>
  <si>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</si>
  <si>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</si>
  <si>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</si>
  <si>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</si>
  <si>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</si>
  <si>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</si>
  <si>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</si>
  <si>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</si>
  <si>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</si>
  <si>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</si>
  <si>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</si>
  <si>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</si>
  <si>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</si>
  <si>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</si>
  <si>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</si>
  <si>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</si>
  <si>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</si>
  <si>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</si>
  <si>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</si>
  <si>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</si>
  <si>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</si>
  <si>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</si>
  <si>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</si>
  <si>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</si>
  <si>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</si>
  <si>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</si>
  <si>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</si>
  <si>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</si>
  <si>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</si>
  <si>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</si>
  <si>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</si>
  <si>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</si>
  <si>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</si>
  <si>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</si>
  <si>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</si>
  <si>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</si>
  <si>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</si>
  <si>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</si>
  <si>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</si>
  <si>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</si>
  <si>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</si>
  <si>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</si>
  <si>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</si>
  <si>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</si>
  <si>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</si>
  <si>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</si>
  <si>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</si>
  <si>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</si>
  <si>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</si>
  <si>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</si>
  <si>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</si>
  <si>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</si>
  <si>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</si>
  <si>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</si>
  <si>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</si>
  <si>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</si>
  <si>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</si>
  <si>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</si>
  <si>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</si>
  <si>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</si>
  <si>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</si>
  <si>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</si>
  <si>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</si>
  <si>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</si>
  <si>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</si>
  <si>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</si>
  <si>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</si>
  <si>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</si>
  <si>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</si>
  <si>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</si>
  <si>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</si>
  <si>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</si>
  <si>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</si>
  <si>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</si>
  <si>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</si>
  <si>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</si>
  <si>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</si>
  <si>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</si>
  <si>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</si>
  <si>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</si>
  <si>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</si>
  <si>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</si>
  <si>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</si>
  <si>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</si>
  <si>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</si>
  <si>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</si>
  <si>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</si>
  <si>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</si>
  <si>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</si>
  <si>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</si>
  <si>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</si>
  <si>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</si>
  <si>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</si>
  <si>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</si>
  <si>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</si>
  <si>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</si>
  <si>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</si>
  <si>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</si>
  <si>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</si>
  <si>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</si>
  <si>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</si>
  <si>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</si>
  <si>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</si>
  <si>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</si>
  <si>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</si>
  <si>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</si>
  <si>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</si>
  <si>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</si>
  <si>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</si>
  <si>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TRIMESEČNE ZAKLADNE MENICE 165. IZDAJA</t>
  </si>
  <si>
    <t>DZ80</t>
  </si>
  <si>
    <t>SI0002502001</t>
  </si>
  <si>
    <t>SZ97</t>
  </si>
  <si>
    <t>SI0002501995</t>
  </si>
  <si>
    <t>TZ165</t>
  </si>
  <si>
    <t>SI0002501987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</si>
  <si>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</si>
  <si>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</si>
  <si>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</si>
  <si>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</si>
  <si>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</si>
  <si>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</si>
  <si>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</si>
  <si>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</si>
  <si>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</si>
  <si>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rPr>
        <b/>
        <sz val="8"/>
        <rFont val="Tahoma"/>
        <family val="2"/>
        <charset val="238"/>
      </rPr>
      <t>Ostali</t>
    </r>
    <r>
      <rPr>
        <sz val="8"/>
        <rFont val="Tahoma"/>
        <family val="2"/>
        <charset val="238"/>
      </rPr>
      <t xml:space="preserve"> 
Others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</si>
  <si>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</si>
  <si>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r>
      <t xml:space="preserve">VELIKOST TRGA V MARCU 2018
</t>
    </r>
    <r>
      <rPr>
        <i/>
        <sz val="12"/>
        <rFont val="Tahoma"/>
        <family val="2"/>
        <charset val="238"/>
      </rPr>
      <t>MARKET SIZE IN MARCH 2018</t>
    </r>
  </si>
  <si>
    <r>
      <t xml:space="preserve">NAJPROMETNEJŠE DELNICE V MARCU 2018
</t>
    </r>
    <r>
      <rPr>
        <i/>
        <sz val="12"/>
        <rFont val="Tahoma"/>
        <family val="2"/>
        <charset val="238"/>
      </rPr>
      <t>MOST TRADED SHARES IN MARCH 2018</t>
    </r>
  </si>
  <si>
    <r>
      <t xml:space="preserve">NAJPROMETNEJŠI DOLŽNIŠKI VP V MARCU 2018
</t>
    </r>
    <r>
      <rPr>
        <i/>
        <sz val="12"/>
        <rFont val="Tahoma"/>
        <family val="2"/>
        <charset val="238"/>
      </rPr>
      <t>MOST TRADED DEBT SECURITIES IN MARCH 2018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</si>
  <si>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</si>
  <si>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</si>
  <si>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</si>
  <si>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</si>
  <si>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</si>
  <si>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</si>
  <si>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t>NOVA KREDITNA BANKA MARIBOR d.d.</t>
  </si>
  <si>
    <t>RAIFFEISEN CENTROBANK AG</t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</si>
  <si>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29.3.2018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</si>
  <si>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29.3.2018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</si>
  <si>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29.3.2018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</si>
  <si>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</si>
  <si>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29.3.2018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</si>
  <si>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29.3.2018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</si>
  <si>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29.3.2018</t>
    </r>
  </si>
  <si>
    <r>
      <t xml:space="preserve">DELNICE Z NAJVEČJO TRŽNO KAPITALIZACIJO NA DAN 29.3.2018
</t>
    </r>
    <r>
      <rPr>
        <i/>
        <sz val="12"/>
        <rFont val="Tahoma"/>
        <family val="2"/>
        <charset val="238"/>
      </rPr>
      <t>SHARES WITH THE HIGHEST MARKET CAPITALISATION AS AT 29 MAR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</si>
</sst>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0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3" fontId="73" fillId="24" borderId="29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6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 17" xfId="614"/>
    <cellStyle name="Currency 17 2" xfId="1958"/>
    <cellStyle name="Currency 17 3" xfId="4684"/>
    <cellStyle name="Currency 2" xfId="47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iperpovezava" xfId="35" builtinId="8"/>
    <cellStyle name="Hyperlink 2" xfId="48"/>
    <cellStyle name="Hyperlink 2 2" xfId="374"/>
    <cellStyle name="Hyperlink 2 3" xfId="66"/>
    <cellStyle name="Hyperlink 3" xfId="51"/>
    <cellStyle name="Hyperlink 3 2" xfId="278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40" builtinId="21" customBuiltin="1"/>
    <cellStyle name="Linked Cell 2" xfId="141"/>
    <cellStyle name="Linked Cell 2 2" xfId="197"/>
    <cellStyle name="Linked Cell 3" xfId="140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8" builtinId="28" customBuiltin="1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5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dstotek" xfId="41" builtinId="5"/>
    <cellStyle name="Opomba" xfId="39" builtinId="10" customBuiltin="1"/>
    <cellStyle name="Opozorilo" xfId="44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9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nos" xfId="36" builtinId="20" customBuiltin="1"/>
    <cellStyle name="Vsota" xfId="43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4.1740427499999999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43160</c:v>
                </c:pt>
                <c:pt idx="1">
                  <c:v>43161</c:v>
                </c:pt>
                <c:pt idx="2">
                  <c:v>43164</c:v>
                </c:pt>
                <c:pt idx="3">
                  <c:v>43165</c:v>
                </c:pt>
                <c:pt idx="4">
                  <c:v>43166</c:v>
                </c:pt>
                <c:pt idx="5">
                  <c:v>43167</c:v>
                </c:pt>
                <c:pt idx="6">
                  <c:v>43168</c:v>
                </c:pt>
                <c:pt idx="7">
                  <c:v>43171</c:v>
                </c:pt>
                <c:pt idx="8">
                  <c:v>43172</c:v>
                </c:pt>
                <c:pt idx="9">
                  <c:v>43173</c:v>
                </c:pt>
                <c:pt idx="10">
                  <c:v>43174</c:v>
                </c:pt>
                <c:pt idx="11">
                  <c:v>43175</c:v>
                </c:pt>
                <c:pt idx="12">
                  <c:v>43178</c:v>
                </c:pt>
                <c:pt idx="13">
                  <c:v>43179</c:v>
                </c:pt>
                <c:pt idx="14">
                  <c:v>43180</c:v>
                </c:pt>
                <c:pt idx="15">
                  <c:v>43181</c:v>
                </c:pt>
                <c:pt idx="16">
                  <c:v>43182</c:v>
                </c:pt>
                <c:pt idx="17">
                  <c:v>43185</c:v>
                </c:pt>
                <c:pt idx="18">
                  <c:v>43186</c:v>
                </c:pt>
                <c:pt idx="19">
                  <c:v>43187</c:v>
                </c:pt>
                <c:pt idx="20">
                  <c:v>43188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395</c:v>
                </c:pt>
                <c:pt idx="1">
                  <c:v>283</c:v>
                </c:pt>
                <c:pt idx="2">
                  <c:v>585</c:v>
                </c:pt>
                <c:pt idx="3" formatCode="General">
                  <c:v>589</c:v>
                </c:pt>
                <c:pt idx="4" formatCode="General">
                  <c:v>888</c:v>
                </c:pt>
                <c:pt idx="5">
                  <c:v>545</c:v>
                </c:pt>
                <c:pt idx="6" formatCode="General">
                  <c:v>601</c:v>
                </c:pt>
                <c:pt idx="7">
                  <c:v>295</c:v>
                </c:pt>
                <c:pt idx="8">
                  <c:v>1263</c:v>
                </c:pt>
                <c:pt idx="9" formatCode="General">
                  <c:v>1405</c:v>
                </c:pt>
                <c:pt idx="10" formatCode="General">
                  <c:v>779</c:v>
                </c:pt>
                <c:pt idx="11" formatCode="General">
                  <c:v>1539</c:v>
                </c:pt>
                <c:pt idx="12">
                  <c:v>11053</c:v>
                </c:pt>
                <c:pt idx="13">
                  <c:v>1217</c:v>
                </c:pt>
                <c:pt idx="14" formatCode="General">
                  <c:v>613</c:v>
                </c:pt>
                <c:pt idx="15">
                  <c:v>864</c:v>
                </c:pt>
                <c:pt idx="16">
                  <c:v>672</c:v>
                </c:pt>
                <c:pt idx="17">
                  <c:v>730</c:v>
                </c:pt>
                <c:pt idx="18" formatCode="General">
                  <c:v>1280</c:v>
                </c:pt>
                <c:pt idx="19" formatCode="General">
                  <c:v>762</c:v>
                </c:pt>
                <c:pt idx="20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811.08</c:v>
                </c:pt>
                <c:pt idx="1">
                  <c:v>810.01</c:v>
                </c:pt>
                <c:pt idx="2">
                  <c:v>807.02</c:v>
                </c:pt>
                <c:pt idx="3">
                  <c:v>810.46</c:v>
                </c:pt>
                <c:pt idx="4">
                  <c:v>809.49</c:v>
                </c:pt>
                <c:pt idx="5">
                  <c:v>817.01</c:v>
                </c:pt>
                <c:pt idx="6">
                  <c:v>818.12</c:v>
                </c:pt>
                <c:pt idx="7">
                  <c:v>818.14</c:v>
                </c:pt>
                <c:pt idx="8">
                  <c:v>822.66</c:v>
                </c:pt>
                <c:pt idx="9">
                  <c:v>823.27</c:v>
                </c:pt>
                <c:pt idx="10">
                  <c:v>825.04</c:v>
                </c:pt>
                <c:pt idx="11">
                  <c:v>823.14</c:v>
                </c:pt>
                <c:pt idx="12">
                  <c:v>825.29</c:v>
                </c:pt>
                <c:pt idx="13">
                  <c:v>821.92</c:v>
                </c:pt>
                <c:pt idx="14">
                  <c:v>822.77</c:v>
                </c:pt>
                <c:pt idx="15">
                  <c:v>828.15</c:v>
                </c:pt>
                <c:pt idx="16">
                  <c:v>822.48</c:v>
                </c:pt>
                <c:pt idx="17">
                  <c:v>827.16</c:v>
                </c:pt>
                <c:pt idx="18">
                  <c:v>826.11</c:v>
                </c:pt>
                <c:pt idx="19">
                  <c:v>821.53</c:v>
                </c:pt>
                <c:pt idx="20">
                  <c:v>817.45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MAREC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MARCH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0.55682</cdr:x>
      <cdr:y>0.08306</cdr:y>
    </cdr:from>
    <cdr:to>
      <cdr:x>0.62386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34062" y="297657"/>
          <a:ext cx="702469" cy="27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11.053</a:t>
          </a:r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44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tabSelected="1" view="pageBreakPreview" zoomScale="80" zoomScaleNormal="80" zoomScaleSheetLayoutView="80" workbookViewId="0">
      <selection activeCell="F53" sqref="F53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1"/>
      <c r="B1" s="281"/>
      <c r="C1" s="281"/>
      <c r="D1" s="281"/>
      <c r="E1" s="281"/>
      <c r="F1" s="281"/>
      <c r="G1" s="281"/>
      <c r="H1" s="6"/>
      <c r="I1" s="7"/>
    </row>
    <row r="2" spans="1:12" ht="50.1" customHeight="1" x14ac:dyDescent="0.25">
      <c r="A2" s="280" t="s">
        <v>464</v>
      </c>
      <c r="B2" s="280"/>
      <c r="C2" s="280"/>
      <c r="D2" s="280"/>
      <c r="E2" s="280"/>
      <c r="F2" s="280"/>
      <c r="G2" s="280"/>
      <c r="H2" s="10"/>
      <c r="I2" s="11"/>
    </row>
    <row r="3" spans="1:12" ht="111" customHeight="1" x14ac:dyDescent="0.2">
      <c r="A3" s="282" t="s">
        <v>312</v>
      </c>
      <c r="B3" s="283"/>
      <c r="C3" s="12" t="s">
        <v>475</v>
      </c>
      <c r="D3" s="12" t="s">
        <v>476</v>
      </c>
      <c r="E3" s="12" t="s">
        <v>477</v>
      </c>
      <c r="F3" s="12" t="s">
        <v>313</v>
      </c>
      <c r="G3" s="13" t="s">
        <v>314</v>
      </c>
      <c r="H3" s="14"/>
      <c r="I3" s="9"/>
      <c r="L3" s="8"/>
    </row>
    <row r="4" spans="1:12" ht="39.950000000000003" customHeight="1" x14ac:dyDescent="0.2">
      <c r="A4" s="284" t="s">
        <v>315</v>
      </c>
      <c r="B4" s="285"/>
      <c r="C4" s="15">
        <v>35</v>
      </c>
      <c r="D4" s="15">
        <v>36</v>
      </c>
      <c r="E4" s="15">
        <v>5347</v>
      </c>
      <c r="F4" s="15">
        <v>27489454.140000001</v>
      </c>
      <c r="G4" s="16">
        <v>2617</v>
      </c>
      <c r="H4" s="17"/>
      <c r="I4" s="9"/>
      <c r="L4" s="8"/>
    </row>
    <row r="5" spans="1:12" ht="39.950000000000003" customHeight="1" x14ac:dyDescent="0.2">
      <c r="A5" s="286" t="s">
        <v>316</v>
      </c>
      <c r="B5" s="287"/>
      <c r="C5" s="18">
        <v>9</v>
      </c>
      <c r="D5" s="18">
        <v>9</v>
      </c>
      <c r="E5" s="18">
        <v>4884</v>
      </c>
      <c r="F5" s="18">
        <v>24676092.379999999</v>
      </c>
      <c r="G5" s="19">
        <v>2210</v>
      </c>
      <c r="H5" s="17"/>
      <c r="I5" s="9"/>
      <c r="L5" s="8"/>
    </row>
    <row r="6" spans="1:12" ht="39.950000000000003" customHeight="1" x14ac:dyDescent="0.2">
      <c r="A6" s="288" t="s">
        <v>317</v>
      </c>
      <c r="B6" s="289"/>
      <c r="C6" s="20">
        <v>26</v>
      </c>
      <c r="D6" s="20">
        <v>27</v>
      </c>
      <c r="E6" s="20">
        <v>463</v>
      </c>
      <c r="F6" s="20">
        <v>2813361.76</v>
      </c>
      <c r="G6" s="21">
        <v>407</v>
      </c>
      <c r="H6" s="17"/>
      <c r="I6" s="9"/>
      <c r="L6" s="8"/>
    </row>
    <row r="7" spans="1:12" ht="39.950000000000003" customHeight="1" x14ac:dyDescent="0.2">
      <c r="A7" s="286" t="s">
        <v>318</v>
      </c>
      <c r="B7" s="287"/>
      <c r="C7" s="18">
        <v>15</v>
      </c>
      <c r="D7" s="18">
        <v>36</v>
      </c>
      <c r="E7" s="18">
        <v>27100</v>
      </c>
      <c r="F7" s="18">
        <v>4174042.75</v>
      </c>
      <c r="G7" s="19">
        <v>36</v>
      </c>
      <c r="H7" s="17"/>
      <c r="I7" s="9"/>
      <c r="L7" s="8"/>
    </row>
    <row r="8" spans="1:12" ht="39.950000000000003" customHeight="1" x14ac:dyDescent="0.2">
      <c r="A8" s="288" t="s">
        <v>319</v>
      </c>
      <c r="B8" s="289"/>
      <c r="C8" s="20">
        <v>1</v>
      </c>
      <c r="D8" s="20">
        <v>10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0" t="s">
        <v>320</v>
      </c>
      <c r="B9" s="291"/>
      <c r="C9" s="114">
        <v>3</v>
      </c>
      <c r="D9" s="114">
        <v>3</v>
      </c>
      <c r="E9" s="114"/>
      <c r="F9" s="114">
        <v>0</v>
      </c>
      <c r="G9" s="249">
        <v>0</v>
      </c>
      <c r="H9" s="17"/>
      <c r="I9" s="9"/>
      <c r="L9" s="8"/>
    </row>
    <row r="10" spans="1:12" ht="39.950000000000003" customHeight="1" x14ac:dyDescent="0.2">
      <c r="A10" s="292" t="s">
        <v>321</v>
      </c>
      <c r="B10" s="293"/>
      <c r="C10" s="58">
        <v>43</v>
      </c>
      <c r="D10" s="58">
        <v>72</v>
      </c>
      <c r="E10" s="58">
        <v>32447</v>
      </c>
      <c r="F10" s="58">
        <v>31663496.890000001</v>
      </c>
      <c r="G10" s="248">
        <v>2653</v>
      </c>
      <c r="H10" s="23"/>
      <c r="I10" s="9"/>
      <c r="L10" s="8"/>
    </row>
    <row r="11" spans="1:12" ht="50.1" customHeight="1" x14ac:dyDescent="0.25">
      <c r="A11" s="280" t="s">
        <v>322</v>
      </c>
      <c r="B11" s="280"/>
      <c r="C11" s="280"/>
      <c r="D11" s="280"/>
      <c r="E11" s="280"/>
      <c r="F11" s="280"/>
      <c r="G11" s="280"/>
      <c r="H11" s="10"/>
      <c r="I11" s="24"/>
    </row>
    <row r="12" spans="1:12" ht="57.75" customHeight="1" x14ac:dyDescent="0.25">
      <c r="A12" s="25" t="s">
        <v>425</v>
      </c>
      <c r="B12" s="12" t="s">
        <v>323</v>
      </c>
      <c r="C12" s="12" t="s">
        <v>324</v>
      </c>
      <c r="D12" s="12" t="s">
        <v>325</v>
      </c>
      <c r="E12" s="12" t="s">
        <v>324</v>
      </c>
      <c r="F12" s="12" t="s">
        <v>326</v>
      </c>
      <c r="G12" s="12" t="s">
        <v>327</v>
      </c>
      <c r="H12" s="10"/>
    </row>
    <row r="13" spans="1:12" ht="39.950000000000003" customHeight="1" x14ac:dyDescent="0.25">
      <c r="A13" s="26" t="s">
        <v>328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329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330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331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332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333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334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335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336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337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338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339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0" t="s">
        <v>340</v>
      </c>
      <c r="B25" s="280"/>
      <c r="C25" s="280"/>
      <c r="D25" s="280"/>
      <c r="E25" s="280"/>
      <c r="F25" s="280"/>
      <c r="G25" s="280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43160</v>
      </c>
      <c r="J28" s="47">
        <v>811.08</v>
      </c>
      <c r="K28" s="47">
        <v>395</v>
      </c>
      <c r="L28" s="8"/>
    </row>
    <row r="29" spans="1:12" x14ac:dyDescent="0.2">
      <c r="I29" s="46">
        <v>43161</v>
      </c>
      <c r="J29" s="47">
        <v>810.01</v>
      </c>
      <c r="K29" s="48">
        <v>283</v>
      </c>
      <c r="L29" s="8"/>
    </row>
    <row r="30" spans="1:12" x14ac:dyDescent="0.2">
      <c r="I30" s="46">
        <v>43164</v>
      </c>
      <c r="J30" s="47">
        <v>807.02</v>
      </c>
      <c r="K30" s="48">
        <v>585</v>
      </c>
      <c r="L30" s="8"/>
    </row>
    <row r="31" spans="1:12" x14ac:dyDescent="0.2">
      <c r="I31" s="46">
        <v>43165</v>
      </c>
      <c r="J31" s="47">
        <v>810.46</v>
      </c>
      <c r="K31" s="47">
        <v>589</v>
      </c>
      <c r="L31" s="8"/>
    </row>
    <row r="32" spans="1:12" x14ac:dyDescent="0.2">
      <c r="I32" s="46">
        <v>43166</v>
      </c>
      <c r="J32" s="47">
        <v>809.49</v>
      </c>
      <c r="K32" s="47">
        <v>888</v>
      </c>
      <c r="L32" s="8"/>
    </row>
    <row r="33" spans="9:12" x14ac:dyDescent="0.2">
      <c r="I33" s="46">
        <v>43167</v>
      </c>
      <c r="J33" s="47">
        <v>817.01</v>
      </c>
      <c r="K33" s="48">
        <v>545</v>
      </c>
      <c r="L33" s="8"/>
    </row>
    <row r="34" spans="9:12" x14ac:dyDescent="0.2">
      <c r="I34" s="46">
        <v>43168</v>
      </c>
      <c r="J34" s="47">
        <v>818.12</v>
      </c>
      <c r="K34" s="47">
        <v>601</v>
      </c>
      <c r="L34" s="8"/>
    </row>
    <row r="35" spans="9:12" x14ac:dyDescent="0.2">
      <c r="I35" s="46">
        <v>43171</v>
      </c>
      <c r="J35" s="47">
        <v>818.14</v>
      </c>
      <c r="K35" s="48">
        <v>295</v>
      </c>
      <c r="L35" s="8"/>
    </row>
    <row r="36" spans="9:12" x14ac:dyDescent="0.2">
      <c r="I36" s="46">
        <v>43172</v>
      </c>
      <c r="J36" s="47">
        <v>822.66</v>
      </c>
      <c r="K36" s="48">
        <v>1263</v>
      </c>
      <c r="L36" s="8"/>
    </row>
    <row r="37" spans="9:12" x14ac:dyDescent="0.2">
      <c r="I37" s="46">
        <v>43173</v>
      </c>
      <c r="J37" s="47">
        <v>823.27</v>
      </c>
      <c r="K37" s="47">
        <v>1405</v>
      </c>
      <c r="L37" s="8"/>
    </row>
    <row r="38" spans="9:12" x14ac:dyDescent="0.2">
      <c r="I38" s="46">
        <v>43174</v>
      </c>
      <c r="J38" s="47">
        <v>825.04</v>
      </c>
      <c r="K38" s="47">
        <v>779</v>
      </c>
      <c r="L38" s="8"/>
    </row>
    <row r="39" spans="9:12" x14ac:dyDescent="0.2">
      <c r="I39" s="46">
        <v>43175</v>
      </c>
      <c r="J39" s="47">
        <v>823.14</v>
      </c>
      <c r="K39" s="47">
        <v>1539</v>
      </c>
      <c r="L39" s="8"/>
    </row>
    <row r="40" spans="9:12" x14ac:dyDescent="0.2">
      <c r="I40" s="46">
        <v>43178</v>
      </c>
      <c r="J40" s="47">
        <v>825.29</v>
      </c>
      <c r="K40" s="48">
        <v>11053</v>
      </c>
      <c r="L40" s="8"/>
    </row>
    <row r="41" spans="9:12" x14ac:dyDescent="0.2">
      <c r="I41" s="46">
        <v>43179</v>
      </c>
      <c r="J41" s="47">
        <v>821.92</v>
      </c>
      <c r="K41" s="48">
        <v>1217</v>
      </c>
      <c r="L41" s="8"/>
    </row>
    <row r="42" spans="9:12" x14ac:dyDescent="0.2">
      <c r="I42" s="46">
        <v>43180</v>
      </c>
      <c r="J42" s="47">
        <v>822.77</v>
      </c>
      <c r="K42" s="47">
        <v>613</v>
      </c>
      <c r="L42" s="8"/>
    </row>
    <row r="43" spans="9:12" x14ac:dyDescent="0.2">
      <c r="I43" s="46">
        <v>43181</v>
      </c>
      <c r="J43" s="47">
        <v>828.15</v>
      </c>
      <c r="K43" s="48">
        <v>864</v>
      </c>
      <c r="L43" s="8"/>
    </row>
    <row r="44" spans="9:12" ht="12.75" customHeight="1" x14ac:dyDescent="0.2">
      <c r="I44" s="46">
        <v>43182</v>
      </c>
      <c r="J44" s="47">
        <v>822.48</v>
      </c>
      <c r="K44" s="48">
        <v>672</v>
      </c>
      <c r="L44" s="8"/>
    </row>
    <row r="45" spans="9:12" x14ac:dyDescent="0.2">
      <c r="I45" s="46">
        <v>43185</v>
      </c>
      <c r="J45" s="47">
        <v>827.16</v>
      </c>
      <c r="K45" s="48">
        <v>730</v>
      </c>
      <c r="L45" s="8"/>
    </row>
    <row r="46" spans="9:12" x14ac:dyDescent="0.2">
      <c r="I46" s="46">
        <v>43186</v>
      </c>
      <c r="J46" s="47">
        <v>826.11</v>
      </c>
      <c r="K46" s="47">
        <v>1280</v>
      </c>
      <c r="L46" s="8"/>
    </row>
    <row r="47" spans="9:12" x14ac:dyDescent="0.2">
      <c r="I47" s="46">
        <v>43187</v>
      </c>
      <c r="J47" s="47">
        <v>821.53</v>
      </c>
      <c r="K47" s="47">
        <v>762</v>
      </c>
      <c r="L47" s="8"/>
    </row>
    <row r="48" spans="9:12" x14ac:dyDescent="0.2">
      <c r="I48" s="46">
        <v>43188</v>
      </c>
      <c r="J48" s="47">
        <v>817.45</v>
      </c>
      <c r="K48" s="48">
        <v>1130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view="pageBreakPreview" zoomScale="60" zoomScaleNormal="90" workbookViewId="0">
      <selection activeCell="F53" sqref="F53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4"/>
      <c r="B1" s="294"/>
      <c r="C1" s="294"/>
      <c r="D1" s="294"/>
      <c r="E1" s="294"/>
      <c r="F1" s="294"/>
      <c r="G1" s="294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0" t="s">
        <v>341</v>
      </c>
      <c r="B2" s="280"/>
      <c r="C2" s="280"/>
      <c r="D2" s="280"/>
      <c r="E2" s="280"/>
      <c r="F2" s="280"/>
      <c r="G2" s="280"/>
    </row>
    <row r="3" spans="1:20" ht="87" customHeight="1" x14ac:dyDescent="0.2">
      <c r="A3" s="55" t="s">
        <v>425</v>
      </c>
      <c r="B3" s="56" t="s">
        <v>342</v>
      </c>
      <c r="C3" s="56" t="s">
        <v>458</v>
      </c>
      <c r="D3" s="56" t="s">
        <v>408</v>
      </c>
      <c r="E3" s="56" t="s">
        <v>343</v>
      </c>
      <c r="F3" s="56" t="s">
        <v>344</v>
      </c>
      <c r="G3" s="54"/>
      <c r="Q3" s="9"/>
    </row>
    <row r="4" spans="1:20" ht="39.950000000000003" customHeight="1" x14ac:dyDescent="0.2">
      <c r="A4" s="57" t="s">
        <v>328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329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330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331</v>
      </c>
      <c r="B7" s="18"/>
      <c r="C7" s="18"/>
      <c r="D7" s="18"/>
      <c r="E7" s="18"/>
      <c r="F7" s="18"/>
      <c r="G7" s="60"/>
      <c r="H7" s="61"/>
      <c r="Q7" s="9"/>
    </row>
    <row r="8" spans="1:20" ht="39.950000000000003" customHeight="1" x14ac:dyDescent="0.2">
      <c r="A8" s="57" t="s">
        <v>332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333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334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335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9" t="s">
        <v>336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337</v>
      </c>
      <c r="B13" s="18"/>
      <c r="C13" s="18"/>
      <c r="D13" s="18"/>
      <c r="E13" s="18"/>
      <c r="F13" s="18"/>
      <c r="G13" s="237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338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339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345</v>
      </c>
      <c r="B16" s="69">
        <f>SUM(B4:B15)</f>
        <v>65106064.200000003</v>
      </c>
      <c r="C16" s="69">
        <f>SUM(C4:C15)</f>
        <v>7392599.0499999998</v>
      </c>
      <c r="D16" s="69">
        <f t="shared" ref="D16:F16" si="0">SUM(D4:D15)</f>
        <v>4541382.4800000004</v>
      </c>
      <c r="E16" s="70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5" t="s">
        <v>465</v>
      </c>
      <c r="B17" s="295"/>
      <c r="C17" s="295"/>
      <c r="D17" s="295"/>
      <c r="E17" s="295"/>
      <c r="F17" s="295"/>
      <c r="G17" s="295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346</v>
      </c>
      <c r="B18" s="56" t="s">
        <v>347</v>
      </c>
      <c r="C18" s="56" t="s">
        <v>348</v>
      </c>
      <c r="D18" s="56" t="s">
        <v>349</v>
      </c>
      <c r="E18" s="56" t="s">
        <v>350</v>
      </c>
      <c r="F18" s="77" t="s">
        <v>351</v>
      </c>
      <c r="G18" s="56" t="s">
        <v>352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39</v>
      </c>
      <c r="B19" s="81" t="s">
        <v>353</v>
      </c>
      <c r="C19" s="58">
        <v>8100046</v>
      </c>
      <c r="D19" s="58">
        <v>23139</v>
      </c>
      <c r="E19" s="58">
        <v>351</v>
      </c>
      <c r="F19" s="82">
        <v>0.29470000000000002</v>
      </c>
      <c r="G19" s="83">
        <v>0.25580000000000003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74</v>
      </c>
      <c r="B20" s="86" t="s">
        <v>353</v>
      </c>
      <c r="C20" s="18">
        <v>7733114</v>
      </c>
      <c r="D20" s="18">
        <v>244999</v>
      </c>
      <c r="E20" s="18">
        <v>303</v>
      </c>
      <c r="F20" s="87">
        <v>0.28129999999999999</v>
      </c>
      <c r="G20" s="33">
        <v>0.2442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</v>
      </c>
      <c r="B21" s="81" t="s">
        <v>353</v>
      </c>
      <c r="C21" s="58">
        <v>4936615.8</v>
      </c>
      <c r="D21" s="58">
        <v>86101</v>
      </c>
      <c r="E21" s="58">
        <v>609</v>
      </c>
      <c r="F21" s="82">
        <v>0.17960000000000001</v>
      </c>
      <c r="G21" s="83">
        <v>0.15590000000000001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76</v>
      </c>
      <c r="B22" s="86" t="s">
        <v>399</v>
      </c>
      <c r="C22" s="18">
        <v>2752035.5</v>
      </c>
      <c r="D22" s="18">
        <v>13623</v>
      </c>
      <c r="E22" s="18">
        <v>307</v>
      </c>
      <c r="F22" s="87">
        <v>0.10009999999999999</v>
      </c>
      <c r="G22" s="33">
        <v>8.6900000000000005E-2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75</v>
      </c>
      <c r="B23" s="81" t="s">
        <v>353</v>
      </c>
      <c r="C23" s="58">
        <v>1566938.8</v>
      </c>
      <c r="D23" s="58">
        <v>19009</v>
      </c>
      <c r="E23" s="58">
        <v>305</v>
      </c>
      <c r="F23" s="82">
        <v>5.7000000000000002E-2</v>
      </c>
      <c r="G23" s="83">
        <v>4.9500000000000002E-2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40</v>
      </c>
      <c r="B24" s="86" t="s">
        <v>353</v>
      </c>
      <c r="C24" s="18">
        <v>1201155.5</v>
      </c>
      <c r="D24" s="18">
        <v>39891</v>
      </c>
      <c r="E24" s="18">
        <v>232</v>
      </c>
      <c r="F24" s="87">
        <v>4.3700000000000003E-2</v>
      </c>
      <c r="G24" s="33">
        <v>3.7900000000000003E-2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77</v>
      </c>
      <c r="B25" s="81" t="s">
        <v>353</v>
      </c>
      <c r="C25" s="58">
        <v>577581.1</v>
      </c>
      <c r="D25" s="58">
        <v>33034</v>
      </c>
      <c r="E25" s="58">
        <v>137</v>
      </c>
      <c r="F25" s="82">
        <v>2.1000000000000001E-2</v>
      </c>
      <c r="G25" s="83">
        <v>1.8200000000000001E-2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353</v>
      </c>
      <c r="C26" s="18">
        <v>506478.72</v>
      </c>
      <c r="D26" s="18">
        <v>88785</v>
      </c>
      <c r="E26" s="18">
        <v>216</v>
      </c>
      <c r="F26" s="87">
        <v>1.84E-2</v>
      </c>
      <c r="G26" s="33">
        <v>1.6E-2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93</v>
      </c>
      <c r="B27" s="81" t="s">
        <v>353</v>
      </c>
      <c r="C27" s="58">
        <v>50653.46</v>
      </c>
      <c r="D27" s="58">
        <v>25118</v>
      </c>
      <c r="E27" s="58">
        <v>43</v>
      </c>
      <c r="F27" s="82">
        <v>1.8E-3</v>
      </c>
      <c r="G27" s="83">
        <v>1.6000000000000001E-3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4" t="s">
        <v>101</v>
      </c>
      <c r="B28" s="279" t="s">
        <v>399</v>
      </c>
      <c r="C28" s="114">
        <v>29020.7</v>
      </c>
      <c r="D28" s="114">
        <v>1782</v>
      </c>
      <c r="E28" s="114">
        <v>12</v>
      </c>
      <c r="F28" s="235">
        <v>1.1000000000000001E-3</v>
      </c>
      <c r="G28" s="236">
        <v>8.9999999999999998E-4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95" t="s">
        <v>466</v>
      </c>
      <c r="B29" s="295"/>
      <c r="C29" s="295"/>
      <c r="D29" s="295"/>
      <c r="E29" s="295"/>
      <c r="F29" s="295"/>
      <c r="G29" s="295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346</v>
      </c>
      <c r="B30" s="56" t="s">
        <v>347</v>
      </c>
      <c r="C30" s="56" t="s">
        <v>354</v>
      </c>
      <c r="D30" s="56" t="s">
        <v>349</v>
      </c>
      <c r="E30" s="56" t="s">
        <v>350</v>
      </c>
      <c r="F30" s="77" t="s">
        <v>355</v>
      </c>
      <c r="G30" s="56" t="s">
        <v>352</v>
      </c>
      <c r="J30" s="93"/>
      <c r="K30" s="245" t="s">
        <v>356</v>
      </c>
      <c r="L30" s="245"/>
      <c r="M30" s="245"/>
    </row>
    <row r="31" spans="1:21" ht="39.950000000000003" customHeight="1" x14ac:dyDescent="0.2">
      <c r="A31" s="94" t="s">
        <v>241</v>
      </c>
      <c r="B31" s="81" t="s">
        <v>359</v>
      </c>
      <c r="C31" s="58">
        <v>3752895.4</v>
      </c>
      <c r="D31" s="58">
        <v>4333</v>
      </c>
      <c r="E31" s="58">
        <v>10</v>
      </c>
      <c r="F31" s="82">
        <v>0.89910000000000001</v>
      </c>
      <c r="G31" s="83">
        <v>0.11849999999999999</v>
      </c>
      <c r="J31" s="95" t="s">
        <v>443</v>
      </c>
      <c r="K31" s="73" t="s">
        <v>360</v>
      </c>
      <c r="L31" s="73" t="s">
        <v>361</v>
      </c>
      <c r="M31" s="244" t="s">
        <v>294</v>
      </c>
      <c r="N31" s="244" t="s">
        <v>357</v>
      </c>
      <c r="O31" s="244" t="s">
        <v>358</v>
      </c>
      <c r="Q31" s="9"/>
    </row>
    <row r="32" spans="1:21" ht="39.950000000000003" customHeight="1" x14ac:dyDescent="0.2">
      <c r="A32" s="96" t="s">
        <v>303</v>
      </c>
      <c r="B32" s="86" t="s">
        <v>362</v>
      </c>
      <c r="C32" s="18">
        <v>338445</v>
      </c>
      <c r="D32" s="18">
        <v>340</v>
      </c>
      <c r="E32" s="18">
        <v>5</v>
      </c>
      <c r="F32" s="87">
        <v>8.1100000000000005E-2</v>
      </c>
      <c r="G32" s="33">
        <v>1.0699999999999999E-2</v>
      </c>
      <c r="J32" s="97" t="s">
        <v>58</v>
      </c>
      <c r="K32" s="98">
        <f t="shared" ref="K32:O34" si="1">K44/10^6</f>
        <v>27.745246829999999</v>
      </c>
      <c r="L32" s="98">
        <f t="shared" si="1"/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264</v>
      </c>
      <c r="B33" s="90" t="s">
        <v>362</v>
      </c>
      <c r="C33" s="22">
        <v>77770</v>
      </c>
      <c r="D33" s="22">
        <v>77</v>
      </c>
      <c r="E33" s="22">
        <v>4</v>
      </c>
      <c r="F33" s="91">
        <v>1.8599999999999998E-2</v>
      </c>
      <c r="G33" s="92">
        <v>2.5000000000000001E-3</v>
      </c>
      <c r="J33" s="97" t="s">
        <v>59</v>
      </c>
      <c r="K33" s="98">
        <f t="shared" si="1"/>
        <v>12.684724989999999</v>
      </c>
      <c r="L33" s="98">
        <f t="shared" si="1"/>
        <v>1.78373425</v>
      </c>
      <c r="M33" s="98">
        <f t="shared" si="1"/>
        <v>0.11815146999999999</v>
      </c>
      <c r="N33" s="98">
        <f t="shared" si="1"/>
        <v>0</v>
      </c>
      <c r="O33" s="98">
        <f t="shared" si="1"/>
        <v>0</v>
      </c>
      <c r="Q33" s="9"/>
    </row>
    <row r="34" spans="1:17" ht="50.1" customHeight="1" x14ac:dyDescent="0.2">
      <c r="A34" s="280" t="s">
        <v>412</v>
      </c>
      <c r="B34" s="280"/>
      <c r="C34" s="280"/>
      <c r="D34" s="280"/>
      <c r="E34" s="280"/>
      <c r="F34" s="280"/>
      <c r="G34" s="280"/>
      <c r="J34" s="97" t="s">
        <v>60</v>
      </c>
      <c r="K34" s="98">
        <f t="shared" si="1"/>
        <v>24.67609238</v>
      </c>
      <c r="L34" s="98">
        <f t="shared" si="1"/>
        <v>2.8133617599999998</v>
      </c>
      <c r="M34" s="98" t="e">
        <f>#REF!/10^6</f>
        <v>#REF!</v>
      </c>
      <c r="N34" s="98">
        <f>M46/10^6</f>
        <v>4.1740427499999999</v>
      </c>
      <c r="O34" s="98">
        <f t="shared" si="1"/>
        <v>0</v>
      </c>
      <c r="Q34" s="9"/>
    </row>
    <row r="35" spans="1:17" ht="21.75" x14ac:dyDescent="0.2">
      <c r="J35" s="97" t="s">
        <v>61</v>
      </c>
      <c r="K35" s="98">
        <f>K47/10^6</f>
        <v>0</v>
      </c>
      <c r="L35" s="98">
        <f t="shared" ref="L35:O36" si="2">L47/10^6</f>
        <v>0</v>
      </c>
      <c r="M35" s="98">
        <f t="shared" si="2"/>
        <v>0</v>
      </c>
      <c r="N35" s="98">
        <f t="shared" si="2"/>
        <v>0</v>
      </c>
      <c r="O35" s="98">
        <f t="shared" si="2"/>
        <v>0</v>
      </c>
      <c r="Q35" s="9"/>
    </row>
    <row r="36" spans="1:17" ht="21.75" x14ac:dyDescent="0.2">
      <c r="J36" s="97" t="s">
        <v>62</v>
      </c>
      <c r="K36" s="98">
        <f>K48/10^6</f>
        <v>0</v>
      </c>
      <c r="L36" s="98">
        <f t="shared" si="2"/>
        <v>0</v>
      </c>
      <c r="M36" s="98">
        <f t="shared" si="2"/>
        <v>0</v>
      </c>
      <c r="N36" s="98">
        <f t="shared" si="2"/>
        <v>0</v>
      </c>
      <c r="O36" s="98">
        <f t="shared" si="2"/>
        <v>0</v>
      </c>
      <c r="Q36" s="9"/>
    </row>
    <row r="37" spans="1:17" ht="21.75" x14ac:dyDescent="0.2">
      <c r="J37" s="97" t="s">
        <v>63</v>
      </c>
      <c r="K37" s="98">
        <f t="shared" ref="K37:O37" si="3">K49/10^6</f>
        <v>0</v>
      </c>
      <c r="L37" s="98">
        <f t="shared" si="3"/>
        <v>0</v>
      </c>
      <c r="M37" s="98">
        <f t="shared" si="3"/>
        <v>0</v>
      </c>
      <c r="N37" s="98">
        <f t="shared" si="3"/>
        <v>0</v>
      </c>
      <c r="O37" s="98">
        <f t="shared" si="3"/>
        <v>0</v>
      </c>
      <c r="Q37" s="9"/>
    </row>
    <row r="38" spans="1:17" ht="21.75" x14ac:dyDescent="0.2">
      <c r="J38" s="97" t="s">
        <v>64</v>
      </c>
      <c r="K38" s="98">
        <f t="shared" ref="K38:O43" si="4">K50/10^6</f>
        <v>0</v>
      </c>
      <c r="L38" s="98">
        <f t="shared" si="4"/>
        <v>0</v>
      </c>
      <c r="M38" s="98">
        <f t="shared" si="4"/>
        <v>0</v>
      </c>
      <c r="N38" s="98">
        <f t="shared" si="4"/>
        <v>0</v>
      </c>
      <c r="O38" s="98">
        <f t="shared" si="4"/>
        <v>0</v>
      </c>
      <c r="Q38" s="9"/>
    </row>
    <row r="39" spans="1:17" ht="21.75" x14ac:dyDescent="0.2">
      <c r="J39" s="97" t="s">
        <v>65</v>
      </c>
      <c r="K39" s="98">
        <f t="shared" si="4"/>
        <v>0</v>
      </c>
      <c r="L39" s="98">
        <f t="shared" si="4"/>
        <v>0</v>
      </c>
      <c r="M39" s="98">
        <f t="shared" si="4"/>
        <v>0</v>
      </c>
      <c r="N39" s="98">
        <f t="shared" si="4"/>
        <v>0</v>
      </c>
      <c r="O39" s="98">
        <f t="shared" si="4"/>
        <v>0</v>
      </c>
      <c r="Q39" s="9"/>
    </row>
    <row r="40" spans="1:17" ht="21.75" x14ac:dyDescent="0.2">
      <c r="J40" s="97" t="s">
        <v>66</v>
      </c>
      <c r="K40" s="98">
        <f t="shared" si="4"/>
        <v>0</v>
      </c>
      <c r="L40" s="98">
        <f t="shared" si="4"/>
        <v>0</v>
      </c>
      <c r="M40" s="98">
        <f t="shared" si="4"/>
        <v>0</v>
      </c>
      <c r="N40" s="98">
        <f t="shared" si="4"/>
        <v>0</v>
      </c>
      <c r="O40" s="98">
        <f t="shared" si="4"/>
        <v>0</v>
      </c>
      <c r="Q40" s="9"/>
    </row>
    <row r="41" spans="1:17" ht="21.75" x14ac:dyDescent="0.2">
      <c r="J41" s="97" t="s">
        <v>67</v>
      </c>
      <c r="K41" s="98">
        <f t="shared" si="4"/>
        <v>0</v>
      </c>
      <c r="L41" s="98">
        <f t="shared" si="4"/>
        <v>0</v>
      </c>
      <c r="M41" s="98">
        <f t="shared" si="4"/>
        <v>0</v>
      </c>
      <c r="N41" s="98">
        <f t="shared" si="4"/>
        <v>0</v>
      </c>
      <c r="O41" s="98">
        <f t="shared" si="4"/>
        <v>0</v>
      </c>
      <c r="Q41" s="9"/>
    </row>
    <row r="42" spans="1:17" ht="21.75" x14ac:dyDescent="0.2">
      <c r="J42" s="97" t="s">
        <v>68</v>
      </c>
      <c r="K42" s="98">
        <f t="shared" si="4"/>
        <v>0</v>
      </c>
      <c r="L42" s="98">
        <f t="shared" si="4"/>
        <v>0</v>
      </c>
      <c r="M42" s="98">
        <f t="shared" si="4"/>
        <v>0</v>
      </c>
      <c r="N42" s="98">
        <f t="shared" si="4"/>
        <v>0</v>
      </c>
      <c r="O42" s="98">
        <f t="shared" si="4"/>
        <v>0</v>
      </c>
      <c r="Q42" s="9"/>
    </row>
    <row r="43" spans="1:17" ht="21.75" x14ac:dyDescent="0.2">
      <c r="J43" s="97" t="s">
        <v>69</v>
      </c>
      <c r="K43" s="98">
        <f t="shared" si="4"/>
        <v>0</v>
      </c>
      <c r="L43" s="98">
        <f t="shared" si="4"/>
        <v>0</v>
      </c>
      <c r="M43" s="98">
        <f t="shared" si="4"/>
        <v>0</v>
      </c>
      <c r="N43" s="98">
        <f t="shared" si="4"/>
        <v>0</v>
      </c>
      <c r="O43" s="98">
        <f t="shared" si="4"/>
        <v>0</v>
      </c>
      <c r="Q43" s="9"/>
    </row>
    <row r="44" spans="1:17" x14ac:dyDescent="0.2">
      <c r="J44" s="99" t="s">
        <v>413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414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415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416</v>
      </c>
      <c r="Q47" s="9"/>
    </row>
    <row r="48" spans="1:17" x14ac:dyDescent="0.2">
      <c r="J48" s="54" t="s">
        <v>417</v>
      </c>
      <c r="Q48" s="9"/>
    </row>
    <row r="49" spans="10:17" x14ac:dyDescent="0.2">
      <c r="J49" s="54" t="s">
        <v>418</v>
      </c>
      <c r="Q49" s="9"/>
    </row>
    <row r="50" spans="10:17" x14ac:dyDescent="0.2">
      <c r="J50" s="54" t="s">
        <v>419</v>
      </c>
      <c r="Q50" s="9"/>
    </row>
    <row r="51" spans="10:17" x14ac:dyDescent="0.2">
      <c r="J51" s="54" t="s">
        <v>420</v>
      </c>
      <c r="Q51" s="9"/>
    </row>
    <row r="52" spans="10:17" x14ac:dyDescent="0.2">
      <c r="J52" s="100" t="s">
        <v>421</v>
      </c>
      <c r="Q52" s="9"/>
    </row>
    <row r="53" spans="10:17" x14ac:dyDescent="0.2">
      <c r="J53" s="54" t="s">
        <v>422</v>
      </c>
      <c r="Q53" s="9"/>
    </row>
    <row r="54" spans="10:17" x14ac:dyDescent="0.2">
      <c r="J54" s="101" t="s">
        <v>423</v>
      </c>
      <c r="Q54" s="9"/>
    </row>
    <row r="55" spans="10:17" x14ac:dyDescent="0.2">
      <c r="J55" s="100" t="s">
        <v>424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4"/>
  <sheetViews>
    <sheetView view="pageBreakPreview" topLeftCell="A36" zoomScale="70" zoomScaleNormal="90" zoomScaleSheetLayoutView="70" workbookViewId="0">
      <selection activeCell="F53" sqref="F53"/>
    </sheetView>
  </sheetViews>
  <sheetFormatPr defaultRowHeight="15" x14ac:dyDescent="0.2"/>
  <cols>
    <col min="1" max="1" width="42.85546875" style="111" bestFit="1" customWidth="1"/>
    <col min="2" max="2" width="16.28515625" style="111" bestFit="1" customWidth="1"/>
    <col min="3" max="3" width="20.7109375" style="111" customWidth="1"/>
    <col min="4" max="4" width="20.7109375" style="195" customWidth="1"/>
    <col min="5" max="9" width="20.7109375" style="187" customWidth="1"/>
    <col min="10" max="16384" width="9.140625" style="111"/>
  </cols>
  <sheetData>
    <row r="1" spans="1:16" ht="99.95" customHeight="1" x14ac:dyDescent="0.2">
      <c r="A1" s="302"/>
      <c r="B1" s="302"/>
      <c r="C1" s="302"/>
      <c r="D1" s="302"/>
      <c r="E1" s="302"/>
      <c r="F1" s="302"/>
      <c r="G1" s="302"/>
      <c r="H1" s="302"/>
      <c r="I1" s="302"/>
      <c r="J1" s="177"/>
      <c r="K1" s="178"/>
      <c r="O1" s="179"/>
      <c r="P1" s="179"/>
    </row>
    <row r="2" spans="1:16" s="183" customFormat="1" ht="45" customHeight="1" x14ac:dyDescent="0.2">
      <c r="A2" s="305" t="s">
        <v>380</v>
      </c>
      <c r="B2" s="305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346</v>
      </c>
      <c r="B3" s="56" t="s">
        <v>375</v>
      </c>
      <c r="C3" s="56" t="s">
        <v>55</v>
      </c>
      <c r="D3" s="154" t="s">
        <v>479</v>
      </c>
      <c r="E3" s="154" t="s">
        <v>476</v>
      </c>
      <c r="F3" s="155" t="s">
        <v>480</v>
      </c>
      <c r="G3" s="155" t="s">
        <v>376</v>
      </c>
      <c r="H3" s="155" t="s">
        <v>349</v>
      </c>
      <c r="I3" s="155" t="s">
        <v>377</v>
      </c>
    </row>
    <row r="4" spans="1:16" ht="17.100000000000001" customHeight="1" x14ac:dyDescent="0.2">
      <c r="A4" s="80" t="s">
        <v>39</v>
      </c>
      <c r="B4" s="80" t="s">
        <v>85</v>
      </c>
      <c r="C4" s="80" t="s">
        <v>86</v>
      </c>
      <c r="D4" s="156">
        <v>348</v>
      </c>
      <c r="E4" s="58">
        <v>2086301</v>
      </c>
      <c r="F4" s="58">
        <v>726032748</v>
      </c>
      <c r="G4" s="58">
        <v>8100046</v>
      </c>
      <c r="H4" s="58">
        <v>23139</v>
      </c>
      <c r="I4" s="58">
        <v>351</v>
      </c>
      <c r="K4" s="184"/>
    </row>
    <row r="5" spans="1:16" ht="17.100000000000001" customHeight="1" x14ac:dyDescent="0.2">
      <c r="A5" s="85" t="s">
        <v>74</v>
      </c>
      <c r="B5" s="85" t="s">
        <v>81</v>
      </c>
      <c r="C5" s="85" t="s">
        <v>82</v>
      </c>
      <c r="D5" s="31">
        <v>31.5</v>
      </c>
      <c r="E5" s="18">
        <v>22735148</v>
      </c>
      <c r="F5" s="18">
        <v>716157162</v>
      </c>
      <c r="G5" s="18">
        <v>7733114</v>
      </c>
      <c r="H5" s="18">
        <v>244999</v>
      </c>
      <c r="I5" s="18">
        <v>303</v>
      </c>
      <c r="K5" s="184"/>
    </row>
    <row r="6" spans="1:16" ht="17.100000000000001" customHeight="1" x14ac:dyDescent="0.2">
      <c r="A6" s="166" t="s">
        <v>7</v>
      </c>
      <c r="B6" s="166" t="s">
        <v>79</v>
      </c>
      <c r="C6" s="166" t="s">
        <v>80</v>
      </c>
      <c r="D6" s="35">
        <v>57</v>
      </c>
      <c r="E6" s="20">
        <v>32793448</v>
      </c>
      <c r="F6" s="20">
        <v>1869226536</v>
      </c>
      <c r="G6" s="20">
        <v>4936615.8</v>
      </c>
      <c r="H6" s="20">
        <v>86101</v>
      </c>
      <c r="I6" s="20">
        <v>609</v>
      </c>
      <c r="K6" s="184"/>
    </row>
    <row r="7" spans="1:16" ht="17.100000000000001" customHeight="1" x14ac:dyDescent="0.2">
      <c r="A7" s="85" t="s">
        <v>75</v>
      </c>
      <c r="B7" s="85" t="s">
        <v>83</v>
      </c>
      <c r="C7" s="85" t="s">
        <v>84</v>
      </c>
      <c r="D7" s="31">
        <v>83</v>
      </c>
      <c r="E7" s="18">
        <v>6535478</v>
      </c>
      <c r="F7" s="18">
        <v>542444674</v>
      </c>
      <c r="G7" s="18">
        <v>1566938.8</v>
      </c>
      <c r="H7" s="18">
        <v>19009</v>
      </c>
      <c r="I7" s="18">
        <v>305</v>
      </c>
      <c r="K7" s="184"/>
    </row>
    <row r="8" spans="1:16" ht="17.100000000000001" customHeight="1" x14ac:dyDescent="0.2">
      <c r="A8" s="166" t="s">
        <v>40</v>
      </c>
      <c r="B8" s="166" t="s">
        <v>91</v>
      </c>
      <c r="C8" s="166" t="s">
        <v>92</v>
      </c>
      <c r="D8" s="35">
        <v>29.7</v>
      </c>
      <c r="E8" s="20">
        <v>14000000</v>
      </c>
      <c r="F8" s="20">
        <v>415800000</v>
      </c>
      <c r="G8" s="20">
        <v>1201155.5</v>
      </c>
      <c r="H8" s="20">
        <v>39891</v>
      </c>
      <c r="I8" s="20">
        <v>232</v>
      </c>
      <c r="K8" s="184"/>
    </row>
    <row r="9" spans="1:16" ht="17.100000000000001" customHeight="1" x14ac:dyDescent="0.2">
      <c r="A9" s="85" t="s">
        <v>77</v>
      </c>
      <c r="B9" s="85" t="s">
        <v>89</v>
      </c>
      <c r="C9" s="85" t="s">
        <v>90</v>
      </c>
      <c r="D9" s="31">
        <v>17.8</v>
      </c>
      <c r="E9" s="18">
        <v>17219662</v>
      </c>
      <c r="F9" s="18">
        <v>306509983.60000002</v>
      </c>
      <c r="G9" s="18">
        <v>577581.1</v>
      </c>
      <c r="H9" s="18">
        <v>33034</v>
      </c>
      <c r="I9" s="18">
        <v>137</v>
      </c>
      <c r="K9" s="184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5.64</v>
      </c>
      <c r="E10" s="20">
        <v>24424613</v>
      </c>
      <c r="F10" s="20">
        <v>137754817.31999999</v>
      </c>
      <c r="G10" s="20">
        <v>506478.72</v>
      </c>
      <c r="H10" s="20">
        <v>88785</v>
      </c>
      <c r="I10" s="20">
        <v>216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</v>
      </c>
      <c r="E11" s="159">
        <v>16830838</v>
      </c>
      <c r="F11" s="159">
        <v>33661676</v>
      </c>
      <c r="G11" s="159">
        <v>50653.46</v>
      </c>
      <c r="H11" s="159">
        <v>25118</v>
      </c>
      <c r="I11" s="159">
        <v>43</v>
      </c>
      <c r="K11" s="184"/>
    </row>
    <row r="12" spans="1:16" ht="17.100000000000001" customHeight="1" x14ac:dyDescent="0.2">
      <c r="A12" s="273" t="s">
        <v>41</v>
      </c>
      <c r="B12" s="175" t="s">
        <v>96</v>
      </c>
      <c r="C12" s="241" t="s">
        <v>97</v>
      </c>
      <c r="D12" s="242">
        <v>22.4</v>
      </c>
      <c r="E12" s="243">
        <v>6090943</v>
      </c>
      <c r="F12" s="243">
        <v>136437123.19999999</v>
      </c>
      <c r="G12" s="243">
        <v>3509</v>
      </c>
      <c r="H12" s="22">
        <v>152</v>
      </c>
      <c r="I12" s="22">
        <v>14</v>
      </c>
      <c r="K12" s="184"/>
    </row>
    <row r="13" spans="1:16" ht="35.1" customHeight="1" x14ac:dyDescent="0.2">
      <c r="A13" s="169" t="s">
        <v>345</v>
      </c>
      <c r="B13" s="169"/>
      <c r="C13" s="169"/>
      <c r="D13" s="170"/>
      <c r="E13" s="171"/>
      <c r="F13" s="172">
        <f>SUM(F4:F12)</f>
        <v>4884024720.1199999</v>
      </c>
      <c r="G13" s="172">
        <f>SUM(G4:G12)</f>
        <v>24676092.380000003</v>
      </c>
      <c r="H13" s="172">
        <f>SUM(H4:H12)</f>
        <v>560228</v>
      </c>
      <c r="I13" s="172">
        <f>SUM(I4:I12)</f>
        <v>2210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305" t="s">
        <v>381</v>
      </c>
      <c r="B15" s="305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346</v>
      </c>
      <c r="B16" s="56" t="s">
        <v>375</v>
      </c>
      <c r="C16" s="56" t="s">
        <v>55</v>
      </c>
      <c r="D16" s="154" t="s">
        <v>479</v>
      </c>
      <c r="E16" s="155" t="s">
        <v>481</v>
      </c>
      <c r="F16" s="155" t="s">
        <v>480</v>
      </c>
      <c r="G16" s="155" t="s">
        <v>376</v>
      </c>
      <c r="H16" s="155" t="s">
        <v>349</v>
      </c>
      <c r="I16" s="155" t="s">
        <v>377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201</v>
      </c>
      <c r="E17" s="58">
        <v>814626</v>
      </c>
      <c r="F17" s="58">
        <v>163739826</v>
      </c>
      <c r="G17" s="58">
        <v>2752035.5</v>
      </c>
      <c r="H17" s="58">
        <v>13623</v>
      </c>
      <c r="I17" s="58">
        <v>307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16.399999999999999</v>
      </c>
      <c r="E18" s="18">
        <v>2838414</v>
      </c>
      <c r="F18" s="18">
        <v>46549989.600000001</v>
      </c>
      <c r="G18" s="18">
        <v>29020.7</v>
      </c>
      <c r="H18" s="18">
        <v>1782</v>
      </c>
      <c r="I18" s="18">
        <v>12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510</v>
      </c>
      <c r="E19" s="20">
        <v>100919</v>
      </c>
      <c r="F19" s="20">
        <v>51468690</v>
      </c>
      <c r="G19" s="20">
        <v>12320</v>
      </c>
      <c r="H19" s="20">
        <v>24</v>
      </c>
      <c r="I19" s="20">
        <v>9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130</v>
      </c>
      <c r="B20" s="85" t="s">
        <v>131</v>
      </c>
      <c r="C20" s="85" t="s">
        <v>132</v>
      </c>
      <c r="D20" s="31">
        <v>16.8</v>
      </c>
      <c r="E20" s="18">
        <v>1793869</v>
      </c>
      <c r="F20" s="18">
        <v>30136999.199999999</v>
      </c>
      <c r="G20" s="18">
        <v>10688</v>
      </c>
      <c r="H20" s="18">
        <v>666</v>
      </c>
      <c r="I20" s="18">
        <v>5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71</v>
      </c>
      <c r="B21" s="166" t="s">
        <v>72</v>
      </c>
      <c r="C21" s="166" t="s">
        <v>166</v>
      </c>
      <c r="D21" s="35">
        <v>21.8</v>
      </c>
      <c r="E21" s="20">
        <v>202437</v>
      </c>
      <c r="F21" s="20">
        <v>4413126.5999999996</v>
      </c>
      <c r="G21" s="20">
        <v>1962</v>
      </c>
      <c r="H21" s="20">
        <v>90</v>
      </c>
      <c r="I21" s="20">
        <v>1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142</v>
      </c>
      <c r="B22" s="85" t="s">
        <v>143</v>
      </c>
      <c r="C22" s="85" t="s">
        <v>144</v>
      </c>
      <c r="D22" s="31">
        <v>75</v>
      </c>
      <c r="E22" s="18">
        <v>186436</v>
      </c>
      <c r="F22" s="18">
        <v>13982700</v>
      </c>
      <c r="G22" s="18">
        <v>1575</v>
      </c>
      <c r="H22" s="18">
        <v>21</v>
      </c>
      <c r="I22" s="18">
        <v>2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151</v>
      </c>
      <c r="B23" s="166" t="s">
        <v>152</v>
      </c>
      <c r="C23" s="166" t="s">
        <v>153</v>
      </c>
      <c r="D23" s="35">
        <v>0.78</v>
      </c>
      <c r="E23" s="20">
        <v>3909878</v>
      </c>
      <c r="F23" s="20">
        <v>3049704.84</v>
      </c>
      <c r="G23" s="20">
        <v>1445.7</v>
      </c>
      <c r="H23" s="20">
        <v>1874</v>
      </c>
      <c r="I23" s="20">
        <v>25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139</v>
      </c>
      <c r="B24" s="85" t="s">
        <v>140</v>
      </c>
      <c r="C24" s="85" t="s">
        <v>141</v>
      </c>
      <c r="D24" s="31">
        <v>6.3</v>
      </c>
      <c r="E24" s="18">
        <v>2675640</v>
      </c>
      <c r="F24" s="18">
        <v>16856532</v>
      </c>
      <c r="G24" s="18">
        <v>1334.45</v>
      </c>
      <c r="H24" s="18">
        <v>192</v>
      </c>
      <c r="I24" s="18">
        <v>25</v>
      </c>
    </row>
    <row r="25" spans="1:16" ht="17.100000000000001" customHeight="1" x14ac:dyDescent="0.2">
      <c r="A25" s="166" t="s">
        <v>127</v>
      </c>
      <c r="B25" s="166" t="s">
        <v>128</v>
      </c>
      <c r="C25" s="166" t="s">
        <v>129</v>
      </c>
      <c r="D25" s="35">
        <v>2.6</v>
      </c>
      <c r="E25" s="20">
        <v>2189884</v>
      </c>
      <c r="F25" s="20">
        <v>5693698.4000000004</v>
      </c>
      <c r="G25" s="20">
        <v>1300</v>
      </c>
      <c r="H25" s="20">
        <v>500</v>
      </c>
      <c r="I25" s="20">
        <v>2</v>
      </c>
    </row>
    <row r="26" spans="1:16" ht="17.100000000000001" customHeight="1" x14ac:dyDescent="0.2">
      <c r="A26" s="85" t="s">
        <v>136</v>
      </c>
      <c r="B26" s="85" t="s">
        <v>137</v>
      </c>
      <c r="C26" s="85" t="s">
        <v>138</v>
      </c>
      <c r="D26" s="31">
        <v>5.5</v>
      </c>
      <c r="E26" s="18">
        <v>1254960</v>
      </c>
      <c r="F26" s="18">
        <v>6902280</v>
      </c>
      <c r="G26" s="18">
        <v>615</v>
      </c>
      <c r="H26" s="18">
        <v>120</v>
      </c>
      <c r="I26" s="18">
        <v>2</v>
      </c>
    </row>
    <row r="27" spans="1:16" ht="17.100000000000001" customHeight="1" x14ac:dyDescent="0.2">
      <c r="A27" s="166" t="s">
        <v>124</v>
      </c>
      <c r="B27" s="166" t="s">
        <v>125</v>
      </c>
      <c r="C27" s="166" t="s">
        <v>126</v>
      </c>
      <c r="D27" s="35">
        <v>55.5</v>
      </c>
      <c r="E27" s="20">
        <v>449872</v>
      </c>
      <c r="F27" s="20">
        <v>24967896</v>
      </c>
      <c r="G27" s="20">
        <v>444</v>
      </c>
      <c r="H27" s="20">
        <v>8</v>
      </c>
      <c r="I27" s="20">
        <v>1</v>
      </c>
    </row>
    <row r="28" spans="1:16" ht="17.100000000000001" customHeight="1" x14ac:dyDescent="0.2">
      <c r="A28" s="85" t="s">
        <v>154</v>
      </c>
      <c r="B28" s="85" t="s">
        <v>155</v>
      </c>
      <c r="C28" s="85" t="s">
        <v>156</v>
      </c>
      <c r="D28" s="31">
        <v>0.6</v>
      </c>
      <c r="E28" s="18">
        <v>3932515</v>
      </c>
      <c r="F28" s="18">
        <v>2359509</v>
      </c>
      <c r="G28" s="18">
        <v>256.8</v>
      </c>
      <c r="H28" s="18">
        <v>428</v>
      </c>
      <c r="I28" s="18">
        <v>6</v>
      </c>
    </row>
    <row r="29" spans="1:16" ht="17.100000000000001" customHeight="1" x14ac:dyDescent="0.2">
      <c r="A29" s="166" t="s">
        <v>145</v>
      </c>
      <c r="B29" s="166" t="s">
        <v>146</v>
      </c>
      <c r="C29" s="166" t="s">
        <v>147</v>
      </c>
      <c r="D29" s="35">
        <v>0.38</v>
      </c>
      <c r="E29" s="20">
        <v>4282596</v>
      </c>
      <c r="F29" s="20">
        <v>1627386.48</v>
      </c>
      <c r="G29" s="20">
        <v>244.72</v>
      </c>
      <c r="H29" s="20">
        <v>644</v>
      </c>
      <c r="I29" s="20">
        <v>5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113</v>
      </c>
      <c r="B30" s="85" t="s">
        <v>114</v>
      </c>
      <c r="C30" s="85" t="s">
        <v>115</v>
      </c>
      <c r="D30" s="31">
        <v>36</v>
      </c>
      <c r="E30" s="18">
        <v>594601</v>
      </c>
      <c r="F30" s="18">
        <v>21405636</v>
      </c>
      <c r="G30" s="18">
        <v>72</v>
      </c>
      <c r="H30" s="18">
        <v>2</v>
      </c>
      <c r="I30" s="18">
        <v>1</v>
      </c>
    </row>
    <row r="31" spans="1:16" ht="17.100000000000001" customHeight="1" x14ac:dyDescent="0.2">
      <c r="A31" s="166" t="s">
        <v>160</v>
      </c>
      <c r="B31" s="166" t="s">
        <v>161</v>
      </c>
      <c r="C31" s="166" t="s">
        <v>162</v>
      </c>
      <c r="D31" s="35">
        <v>3</v>
      </c>
      <c r="E31" s="20">
        <v>712410</v>
      </c>
      <c r="F31" s="20">
        <v>2137230</v>
      </c>
      <c r="G31" s="20">
        <v>24</v>
      </c>
      <c r="H31" s="20">
        <v>8</v>
      </c>
      <c r="I31" s="20">
        <v>1</v>
      </c>
    </row>
    <row r="32" spans="1:16" ht="17.100000000000001" customHeight="1" x14ac:dyDescent="0.2">
      <c r="A32" s="85" t="s">
        <v>110</v>
      </c>
      <c r="B32" s="85" t="s">
        <v>111</v>
      </c>
      <c r="C32" s="85" t="s">
        <v>112</v>
      </c>
      <c r="D32" s="31">
        <v>3.5</v>
      </c>
      <c r="E32" s="18">
        <v>3447901</v>
      </c>
      <c r="F32" s="18">
        <v>12067653.5</v>
      </c>
      <c r="G32" s="18">
        <v>21</v>
      </c>
      <c r="H32" s="18">
        <v>6</v>
      </c>
      <c r="I32" s="18">
        <v>1</v>
      </c>
    </row>
    <row r="33" spans="1:18" ht="17.100000000000001" customHeight="1" x14ac:dyDescent="0.2">
      <c r="A33" s="166" t="s">
        <v>157</v>
      </c>
      <c r="B33" s="166" t="s">
        <v>158</v>
      </c>
      <c r="C33" s="166" t="s">
        <v>159</v>
      </c>
      <c r="D33" s="35">
        <v>0.2</v>
      </c>
      <c r="E33" s="20">
        <v>2887329</v>
      </c>
      <c r="F33" s="20">
        <v>577465.80000000005</v>
      </c>
      <c r="G33" s="20">
        <v>2</v>
      </c>
      <c r="H33" s="20">
        <v>10</v>
      </c>
      <c r="I33" s="20">
        <v>1</v>
      </c>
    </row>
    <row r="34" spans="1:18" ht="17.100000000000001" customHeight="1" x14ac:dyDescent="0.2">
      <c r="A34" s="85" t="s">
        <v>167</v>
      </c>
      <c r="B34" s="85" t="s">
        <v>168</v>
      </c>
      <c r="C34" s="85" t="s">
        <v>169</v>
      </c>
      <c r="D34" s="31">
        <v>0.01</v>
      </c>
      <c r="E34" s="18">
        <v>7347565</v>
      </c>
      <c r="F34" s="18">
        <v>73475.649999999994</v>
      </c>
      <c r="G34" s="18">
        <v>0.89</v>
      </c>
      <c r="H34" s="18">
        <v>89</v>
      </c>
      <c r="I34" s="18">
        <v>1</v>
      </c>
    </row>
    <row r="35" spans="1:18" ht="17.100000000000001" customHeight="1" x14ac:dyDescent="0.2">
      <c r="A35" s="166" t="s">
        <v>133</v>
      </c>
      <c r="B35" s="166" t="s">
        <v>134</v>
      </c>
      <c r="C35" s="166" t="s">
        <v>135</v>
      </c>
      <c r="D35" s="35">
        <v>58.5</v>
      </c>
      <c r="E35" s="20">
        <v>200000</v>
      </c>
      <c r="F35" s="20">
        <v>11700000</v>
      </c>
      <c r="G35" s="20">
        <v>0</v>
      </c>
      <c r="H35" s="20">
        <v>0</v>
      </c>
      <c r="I35" s="20">
        <v>0</v>
      </c>
    </row>
    <row r="36" spans="1:18" ht="17.100000000000001" customHeight="1" x14ac:dyDescent="0.2">
      <c r="A36" s="85" t="s">
        <v>116</v>
      </c>
      <c r="B36" s="85" t="s">
        <v>117</v>
      </c>
      <c r="C36" s="85" t="s">
        <v>118</v>
      </c>
      <c r="D36" s="31">
        <v>1.2</v>
      </c>
      <c r="E36" s="18">
        <v>491393</v>
      </c>
      <c r="F36" s="18">
        <v>589671.6</v>
      </c>
      <c r="G36" s="18">
        <v>0</v>
      </c>
      <c r="H36" s="18">
        <v>0</v>
      </c>
      <c r="I36" s="18">
        <v>0</v>
      </c>
      <c r="K36" s="152"/>
    </row>
    <row r="37" spans="1:18" ht="17.100000000000001" customHeight="1" x14ac:dyDescent="0.2">
      <c r="A37" s="166" t="s">
        <v>107</v>
      </c>
      <c r="B37" s="166" t="s">
        <v>108</v>
      </c>
      <c r="C37" s="166" t="s">
        <v>109</v>
      </c>
      <c r="D37" s="35">
        <v>0.03</v>
      </c>
      <c r="E37" s="20">
        <v>5180000</v>
      </c>
      <c r="F37" s="20">
        <v>129500</v>
      </c>
      <c r="G37" s="20">
        <v>0</v>
      </c>
      <c r="H37" s="20">
        <v>0</v>
      </c>
      <c r="I37" s="20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85" t="s">
        <v>163</v>
      </c>
      <c r="B38" s="85" t="s">
        <v>164</v>
      </c>
      <c r="C38" s="85" t="s">
        <v>165</v>
      </c>
      <c r="D38" s="31">
        <v>16</v>
      </c>
      <c r="E38" s="18">
        <v>953795</v>
      </c>
      <c r="F38" s="18">
        <v>15260720</v>
      </c>
      <c r="G38" s="18">
        <v>0</v>
      </c>
      <c r="H38" s="18">
        <v>0</v>
      </c>
      <c r="I38" s="18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166" t="s">
        <v>119</v>
      </c>
      <c r="B39" s="166" t="s">
        <v>120</v>
      </c>
      <c r="C39" s="166" t="s">
        <v>121</v>
      </c>
      <c r="D39" s="35">
        <v>35</v>
      </c>
      <c r="E39" s="20">
        <v>189876</v>
      </c>
      <c r="F39" s="20">
        <v>6645660</v>
      </c>
      <c r="G39" s="20">
        <v>0</v>
      </c>
      <c r="H39" s="20">
        <v>0</v>
      </c>
      <c r="I39" s="20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85" t="s">
        <v>104</v>
      </c>
      <c r="B40" s="85" t="s">
        <v>105</v>
      </c>
      <c r="C40" s="85" t="s">
        <v>106</v>
      </c>
      <c r="D40" s="31">
        <v>38</v>
      </c>
      <c r="E40" s="18">
        <v>497022</v>
      </c>
      <c r="F40" s="18">
        <v>18886836</v>
      </c>
      <c r="G40" s="18">
        <v>0</v>
      </c>
      <c r="H40" s="18">
        <v>0</v>
      </c>
      <c r="I40" s="18">
        <v>0</v>
      </c>
      <c r="K40" s="152"/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166" t="s">
        <v>148</v>
      </c>
      <c r="B41" s="166" t="s">
        <v>149</v>
      </c>
      <c r="C41" s="166" t="s">
        <v>150</v>
      </c>
      <c r="D41" s="35">
        <v>2.8</v>
      </c>
      <c r="E41" s="20">
        <v>692542</v>
      </c>
      <c r="F41" s="20">
        <v>1939117.6</v>
      </c>
      <c r="G41" s="20">
        <v>0</v>
      </c>
      <c r="H41" s="20">
        <v>0</v>
      </c>
      <c r="I41" s="20">
        <v>0</v>
      </c>
      <c r="L41" s="184"/>
      <c r="M41" s="184"/>
      <c r="N41" s="184"/>
      <c r="O41" s="192"/>
      <c r="Q41" s="178"/>
      <c r="R41" s="177"/>
    </row>
    <row r="42" spans="1:18" ht="17.100000000000001" customHeight="1" x14ac:dyDescent="0.2">
      <c r="A42" s="85" t="s">
        <v>170</v>
      </c>
      <c r="B42" s="85" t="s">
        <v>171</v>
      </c>
      <c r="C42" s="85" t="s">
        <v>172</v>
      </c>
      <c r="D42" s="31">
        <v>2</v>
      </c>
      <c r="E42" s="18">
        <v>9086</v>
      </c>
      <c r="F42" s="18">
        <v>18172</v>
      </c>
      <c r="G42" s="18">
        <v>0</v>
      </c>
      <c r="H42" s="18">
        <v>0</v>
      </c>
      <c r="I42" s="18">
        <v>0</v>
      </c>
    </row>
    <row r="43" spans="1:18" ht="17.100000000000001" customHeight="1" x14ac:dyDescent="0.2">
      <c r="A43" s="175" t="s">
        <v>170</v>
      </c>
      <c r="B43" s="175" t="s">
        <v>173</v>
      </c>
      <c r="C43" s="175" t="s">
        <v>174</v>
      </c>
      <c r="D43" s="176"/>
      <c r="E43" s="22">
        <v>537</v>
      </c>
      <c r="F43" s="22">
        <v>32746.26</v>
      </c>
      <c r="G43" s="22">
        <v>0</v>
      </c>
      <c r="H43" s="22">
        <v>0</v>
      </c>
      <c r="I43" s="22">
        <v>0</v>
      </c>
    </row>
    <row r="44" spans="1:18" ht="35.1" customHeight="1" x14ac:dyDescent="0.2">
      <c r="A44" s="160" t="s">
        <v>345</v>
      </c>
      <c r="B44" s="160"/>
      <c r="C44" s="160"/>
      <c r="D44" s="161"/>
      <c r="E44" s="162"/>
      <c r="F44" s="69">
        <f>SUM(F17:F43)</f>
        <v>463212222.53000003</v>
      </c>
      <c r="G44" s="69">
        <f>SUM(G17:G43)</f>
        <v>2813361.7600000007</v>
      </c>
      <c r="H44" s="69">
        <f>SUM(H17:H43)</f>
        <v>20087</v>
      </c>
      <c r="I44" s="69">
        <f>SUM(I17:I43)</f>
        <v>407</v>
      </c>
      <c r="K44" s="179"/>
      <c r="L44" s="179"/>
      <c r="M44" s="179"/>
      <c r="N44" s="179"/>
      <c r="O44" s="179"/>
      <c r="P44" s="179"/>
    </row>
    <row r="45" spans="1:18" ht="99.95" customHeight="1" x14ac:dyDescent="0.2">
      <c r="A45" s="302"/>
      <c r="B45" s="302"/>
      <c r="C45" s="302"/>
      <c r="D45" s="302"/>
      <c r="E45" s="302"/>
      <c r="F45" s="302"/>
      <c r="G45" s="302"/>
      <c r="H45" s="302"/>
      <c r="I45" s="302"/>
      <c r="J45" s="177"/>
      <c r="K45" s="178"/>
      <c r="O45" s="179"/>
      <c r="P45" s="179"/>
    </row>
    <row r="46" spans="1:18" s="183" customFormat="1" ht="45" customHeight="1" x14ac:dyDescent="0.2">
      <c r="A46" s="149" t="s">
        <v>374</v>
      </c>
      <c r="B46" s="149"/>
      <c r="C46" s="149"/>
      <c r="D46" s="150"/>
      <c r="E46" s="151"/>
      <c r="F46" s="151"/>
      <c r="G46" s="151"/>
      <c r="H46" s="151"/>
      <c r="I46" s="152"/>
      <c r="J46" s="182"/>
      <c r="K46" s="182"/>
      <c r="L46" s="182"/>
      <c r="M46" s="182"/>
      <c r="N46" s="182"/>
      <c r="O46" s="182"/>
      <c r="P46" s="182"/>
    </row>
    <row r="47" spans="1:18" ht="120" customHeight="1" x14ac:dyDescent="0.2">
      <c r="A47" s="153" t="s">
        <v>346</v>
      </c>
      <c r="B47" s="56" t="s">
        <v>375</v>
      </c>
      <c r="C47" s="56" t="s">
        <v>55</v>
      </c>
      <c r="D47" s="154" t="s">
        <v>479</v>
      </c>
      <c r="E47" s="155" t="s">
        <v>481</v>
      </c>
      <c r="F47" s="155" t="s">
        <v>480</v>
      </c>
      <c r="G47" s="155" t="s">
        <v>376</v>
      </c>
      <c r="H47" s="155" t="s">
        <v>349</v>
      </c>
      <c r="I47" s="155" t="s">
        <v>377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80" t="s">
        <v>241</v>
      </c>
      <c r="B48" s="80" t="s">
        <v>242</v>
      </c>
      <c r="C48" s="80" t="s">
        <v>243</v>
      </c>
      <c r="D48" s="156">
        <v>103.8</v>
      </c>
      <c r="E48" s="58">
        <v>24000</v>
      </c>
      <c r="F48" s="58">
        <v>20759916.960000001</v>
      </c>
      <c r="G48" s="58">
        <v>3752895.4</v>
      </c>
      <c r="H48" s="58">
        <v>4333</v>
      </c>
      <c r="I48" s="58">
        <v>10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157" t="s">
        <v>303</v>
      </c>
      <c r="B49" s="157" t="s">
        <v>304</v>
      </c>
      <c r="C49" s="157" t="s">
        <v>305</v>
      </c>
      <c r="D49" s="158">
        <v>99.5</v>
      </c>
      <c r="E49" s="159">
        <v>32828</v>
      </c>
      <c r="F49" s="159">
        <v>32663860</v>
      </c>
      <c r="G49" s="159">
        <v>338445</v>
      </c>
      <c r="H49" s="159">
        <v>340</v>
      </c>
      <c r="I49" s="159">
        <v>5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80" t="s">
        <v>264</v>
      </c>
      <c r="B50" s="80" t="s">
        <v>265</v>
      </c>
      <c r="C50" s="80" t="s">
        <v>266</v>
      </c>
      <c r="D50" s="156">
        <v>101</v>
      </c>
      <c r="E50" s="58">
        <v>100000</v>
      </c>
      <c r="F50" s="58">
        <v>101000000</v>
      </c>
      <c r="G50" s="58">
        <v>77770</v>
      </c>
      <c r="H50" s="58">
        <v>77</v>
      </c>
      <c r="I50" s="58">
        <v>4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157" t="s">
        <v>189</v>
      </c>
      <c r="B51" s="157" t="s">
        <v>190</v>
      </c>
      <c r="C51" s="157" t="s">
        <v>191</v>
      </c>
      <c r="D51" s="158">
        <v>92.51</v>
      </c>
      <c r="E51" s="159">
        <v>215107</v>
      </c>
      <c r="F51" s="159">
        <v>3979909.71</v>
      </c>
      <c r="G51" s="159">
        <v>2932.35</v>
      </c>
      <c r="H51" s="159">
        <v>158</v>
      </c>
      <c r="I51" s="159">
        <v>16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80" t="s">
        <v>78</v>
      </c>
      <c r="B52" s="80" t="s">
        <v>175</v>
      </c>
      <c r="C52" s="80" t="s">
        <v>176</v>
      </c>
      <c r="D52" s="156">
        <v>100</v>
      </c>
      <c r="E52" s="58">
        <v>1194</v>
      </c>
      <c r="F52" s="58">
        <v>1194000</v>
      </c>
      <c r="G52" s="58">
        <v>2000</v>
      </c>
      <c r="H52" s="58">
        <v>2</v>
      </c>
      <c r="I52" s="58">
        <v>1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157" t="s">
        <v>180</v>
      </c>
      <c r="B53" s="157" t="s">
        <v>181</v>
      </c>
      <c r="C53" s="157" t="s">
        <v>182</v>
      </c>
      <c r="D53" s="158">
        <v>123</v>
      </c>
      <c r="E53" s="159">
        <v>134300</v>
      </c>
      <c r="F53" s="159">
        <v>68931717.810000002</v>
      </c>
      <c r="G53" s="159">
        <v>0</v>
      </c>
      <c r="H53" s="159">
        <v>0</v>
      </c>
      <c r="I53" s="159">
        <v>0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80" t="s">
        <v>192</v>
      </c>
      <c r="B54" s="80" t="s">
        <v>193</v>
      </c>
      <c r="C54" s="80" t="s">
        <v>194</v>
      </c>
      <c r="D54" s="156"/>
      <c r="E54" s="58">
        <v>148000</v>
      </c>
      <c r="F54" s="58">
        <v>61758920</v>
      </c>
      <c r="G54" s="58">
        <v>0</v>
      </c>
      <c r="H54" s="58">
        <v>0</v>
      </c>
      <c r="I54" s="58">
        <v>0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157" t="s">
        <v>195</v>
      </c>
      <c r="B55" s="157" t="s">
        <v>196</v>
      </c>
      <c r="C55" s="157" t="s">
        <v>197</v>
      </c>
      <c r="D55" s="158">
        <v>102</v>
      </c>
      <c r="E55" s="159">
        <v>102000</v>
      </c>
      <c r="F55" s="159">
        <v>43414851.600000001</v>
      </c>
      <c r="G55" s="159">
        <v>0</v>
      </c>
      <c r="H55" s="159">
        <v>0</v>
      </c>
      <c r="I55" s="159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80" t="s">
        <v>198</v>
      </c>
      <c r="B56" s="80" t="s">
        <v>199</v>
      </c>
      <c r="C56" s="80" t="s">
        <v>200</v>
      </c>
      <c r="D56" s="156">
        <v>50</v>
      </c>
      <c r="E56" s="58">
        <v>4662470</v>
      </c>
      <c r="F56" s="58">
        <v>23312350</v>
      </c>
      <c r="G56" s="58">
        <v>0</v>
      </c>
      <c r="H56" s="58">
        <v>0</v>
      </c>
      <c r="I56" s="58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157" t="s">
        <v>295</v>
      </c>
      <c r="B57" s="157" t="s">
        <v>201</v>
      </c>
      <c r="C57" s="157" t="s">
        <v>202</v>
      </c>
      <c r="D57" s="158"/>
      <c r="E57" s="159">
        <v>200000</v>
      </c>
      <c r="F57" s="159">
        <v>20000000</v>
      </c>
      <c r="G57" s="159">
        <v>0</v>
      </c>
      <c r="H57" s="159">
        <v>0</v>
      </c>
      <c r="I57" s="159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80" t="s">
        <v>232</v>
      </c>
      <c r="B58" s="80" t="s">
        <v>233</v>
      </c>
      <c r="C58" s="80" t="s">
        <v>234</v>
      </c>
      <c r="D58" s="156">
        <v>103</v>
      </c>
      <c r="E58" s="58">
        <v>73000</v>
      </c>
      <c r="F58" s="58">
        <v>30076000</v>
      </c>
      <c r="G58" s="58">
        <v>0</v>
      </c>
      <c r="H58" s="58">
        <v>0</v>
      </c>
      <c r="I58" s="58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157" t="s">
        <v>296</v>
      </c>
      <c r="B59" s="157" t="s">
        <v>297</v>
      </c>
      <c r="C59" s="157" t="s">
        <v>298</v>
      </c>
      <c r="D59" s="158">
        <v>100.2</v>
      </c>
      <c r="E59" s="159">
        <v>19456</v>
      </c>
      <c r="F59" s="159">
        <v>19494912</v>
      </c>
      <c r="G59" s="159">
        <v>0</v>
      </c>
      <c r="H59" s="159">
        <v>0</v>
      </c>
      <c r="I59" s="159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80" t="s">
        <v>299</v>
      </c>
      <c r="B60" s="80" t="s">
        <v>244</v>
      </c>
      <c r="C60" s="80" t="s">
        <v>245</v>
      </c>
      <c r="D60" s="156">
        <v>105.2</v>
      </c>
      <c r="E60" s="58">
        <v>50000</v>
      </c>
      <c r="F60" s="58">
        <v>31560000</v>
      </c>
      <c r="G60" s="58">
        <v>0</v>
      </c>
      <c r="H60" s="58">
        <v>0</v>
      </c>
      <c r="I60" s="58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157" t="s">
        <v>246</v>
      </c>
      <c r="B61" s="157" t="s">
        <v>247</v>
      </c>
      <c r="C61" s="157" t="s">
        <v>248</v>
      </c>
      <c r="D61" s="158"/>
      <c r="E61" s="159">
        <v>146220</v>
      </c>
      <c r="F61" s="159">
        <v>14622000</v>
      </c>
      <c r="G61" s="159">
        <v>0</v>
      </c>
      <c r="H61" s="159">
        <v>0</v>
      </c>
      <c r="I61" s="159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80" t="s">
        <v>203</v>
      </c>
      <c r="B62" s="80" t="s">
        <v>204</v>
      </c>
      <c r="C62" s="80" t="s">
        <v>205</v>
      </c>
      <c r="D62" s="156"/>
      <c r="E62" s="58">
        <v>100396</v>
      </c>
      <c r="F62" s="58">
        <v>50198</v>
      </c>
      <c r="G62" s="58">
        <v>0</v>
      </c>
      <c r="H62" s="58">
        <v>0</v>
      </c>
      <c r="I62" s="58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157" t="s">
        <v>206</v>
      </c>
      <c r="B63" s="157" t="s">
        <v>207</v>
      </c>
      <c r="C63" s="157" t="s">
        <v>208</v>
      </c>
      <c r="D63" s="158">
        <v>128</v>
      </c>
      <c r="E63" s="159">
        <v>162100</v>
      </c>
      <c r="F63" s="159">
        <v>106086539.52</v>
      </c>
      <c r="G63" s="159">
        <v>0</v>
      </c>
      <c r="H63" s="159">
        <v>0</v>
      </c>
      <c r="I63" s="159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80" t="s">
        <v>183</v>
      </c>
      <c r="B64" s="80" t="s">
        <v>184</v>
      </c>
      <c r="C64" s="80" t="s">
        <v>185</v>
      </c>
      <c r="D64" s="156">
        <v>116.5</v>
      </c>
      <c r="E64" s="58">
        <v>77979</v>
      </c>
      <c r="F64" s="58">
        <v>34521303.299999997</v>
      </c>
      <c r="G64" s="58">
        <v>0</v>
      </c>
      <c r="H64" s="58">
        <v>0</v>
      </c>
      <c r="I64" s="58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157" t="s">
        <v>209</v>
      </c>
      <c r="B65" s="157" t="s">
        <v>210</v>
      </c>
      <c r="C65" s="157" t="s">
        <v>211</v>
      </c>
      <c r="D65" s="158">
        <v>100</v>
      </c>
      <c r="E65" s="159">
        <v>792909</v>
      </c>
      <c r="F65" s="159">
        <v>79290900</v>
      </c>
      <c r="G65" s="159">
        <v>0</v>
      </c>
      <c r="H65" s="159">
        <v>0</v>
      </c>
      <c r="I65" s="159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80" t="s">
        <v>212</v>
      </c>
      <c r="B66" s="80" t="s">
        <v>213</v>
      </c>
      <c r="C66" s="80" t="s">
        <v>214</v>
      </c>
      <c r="D66" s="156">
        <v>112.7</v>
      </c>
      <c r="E66" s="58">
        <v>1198558</v>
      </c>
      <c r="F66" s="58">
        <v>1350774866</v>
      </c>
      <c r="G66" s="58">
        <v>0</v>
      </c>
      <c r="H66" s="58">
        <v>0</v>
      </c>
      <c r="I66" s="58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157" t="s">
        <v>186</v>
      </c>
      <c r="B67" s="157" t="s">
        <v>187</v>
      </c>
      <c r="C67" s="157" t="s">
        <v>188</v>
      </c>
      <c r="D67" s="158">
        <v>128.80000000000001</v>
      </c>
      <c r="E67" s="159">
        <v>1500000</v>
      </c>
      <c r="F67" s="159">
        <v>1932000000</v>
      </c>
      <c r="G67" s="159">
        <v>0</v>
      </c>
      <c r="H67" s="159">
        <v>0</v>
      </c>
      <c r="I67" s="159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80" t="s">
        <v>177</v>
      </c>
      <c r="B68" s="80" t="s">
        <v>178</v>
      </c>
      <c r="C68" s="80" t="s">
        <v>179</v>
      </c>
      <c r="D68" s="156">
        <v>112.9</v>
      </c>
      <c r="E68" s="58">
        <v>1645715</v>
      </c>
      <c r="F68" s="58">
        <v>1858012235</v>
      </c>
      <c r="G68" s="58">
        <v>0</v>
      </c>
      <c r="H68" s="58">
        <v>0</v>
      </c>
      <c r="I68" s="58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157" t="s">
        <v>215</v>
      </c>
      <c r="B69" s="157" t="s">
        <v>216</v>
      </c>
      <c r="C69" s="157" t="s">
        <v>217</v>
      </c>
      <c r="D69" s="158">
        <v>95.4</v>
      </c>
      <c r="E69" s="159">
        <v>1605866</v>
      </c>
      <c r="F69" s="159">
        <v>1531996164</v>
      </c>
      <c r="G69" s="159">
        <v>0</v>
      </c>
      <c r="H69" s="159">
        <v>0</v>
      </c>
      <c r="I69" s="159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80" t="s">
        <v>218</v>
      </c>
      <c r="B70" s="80" t="s">
        <v>219</v>
      </c>
      <c r="C70" s="80" t="s">
        <v>220</v>
      </c>
      <c r="D70" s="156">
        <v>130.01</v>
      </c>
      <c r="E70" s="58">
        <v>1500000</v>
      </c>
      <c r="F70" s="58">
        <v>1950150000</v>
      </c>
      <c r="G70" s="58">
        <v>0</v>
      </c>
      <c r="H70" s="58">
        <v>0</v>
      </c>
      <c r="I70" s="58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157" t="s">
        <v>221</v>
      </c>
      <c r="B71" s="157" t="s">
        <v>222</v>
      </c>
      <c r="C71" s="157" t="s">
        <v>223</v>
      </c>
      <c r="D71" s="158"/>
      <c r="E71" s="159">
        <v>1000000</v>
      </c>
      <c r="F71" s="159">
        <v>1000000000</v>
      </c>
      <c r="G71" s="159">
        <v>0</v>
      </c>
      <c r="H71" s="159">
        <v>0</v>
      </c>
      <c r="I71" s="159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80" t="s">
        <v>235</v>
      </c>
      <c r="B72" s="80" t="s">
        <v>236</v>
      </c>
      <c r="C72" s="80" t="s">
        <v>237</v>
      </c>
      <c r="D72" s="156">
        <v>99.65</v>
      </c>
      <c r="E72" s="58">
        <v>1000000</v>
      </c>
      <c r="F72" s="58">
        <v>996500000</v>
      </c>
      <c r="G72" s="58">
        <v>0</v>
      </c>
      <c r="H72" s="58">
        <v>0</v>
      </c>
      <c r="I72" s="58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157" t="s">
        <v>249</v>
      </c>
      <c r="B73" s="157" t="s">
        <v>250</v>
      </c>
      <c r="C73" s="157" t="s">
        <v>251</v>
      </c>
      <c r="D73" s="158">
        <v>80.3</v>
      </c>
      <c r="E73" s="159">
        <v>2250000</v>
      </c>
      <c r="F73" s="159">
        <v>1806750000</v>
      </c>
      <c r="G73" s="159">
        <v>0</v>
      </c>
      <c r="H73" s="159">
        <v>0</v>
      </c>
      <c r="I73" s="159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80" t="s">
        <v>252</v>
      </c>
      <c r="B74" s="80" t="s">
        <v>253</v>
      </c>
      <c r="C74" s="80" t="s">
        <v>254</v>
      </c>
      <c r="D74" s="156">
        <v>112.15</v>
      </c>
      <c r="E74" s="58">
        <v>2000000</v>
      </c>
      <c r="F74" s="58">
        <v>2243000000</v>
      </c>
      <c r="G74" s="58">
        <v>0</v>
      </c>
      <c r="H74" s="58">
        <v>0</v>
      </c>
      <c r="I74" s="58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157" t="s">
        <v>255</v>
      </c>
      <c r="B75" s="157" t="s">
        <v>256</v>
      </c>
      <c r="C75" s="157" t="s">
        <v>257</v>
      </c>
      <c r="D75" s="158"/>
      <c r="E75" s="159">
        <v>1150000</v>
      </c>
      <c r="F75" s="159">
        <v>1150000000</v>
      </c>
      <c r="G75" s="159">
        <v>0</v>
      </c>
      <c r="H75" s="159">
        <v>0</v>
      </c>
      <c r="I75" s="159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80" t="s">
        <v>267</v>
      </c>
      <c r="B76" s="80" t="s">
        <v>268</v>
      </c>
      <c r="C76" s="80" t="s">
        <v>269</v>
      </c>
      <c r="D76" s="156"/>
      <c r="E76" s="58">
        <v>2000000</v>
      </c>
      <c r="F76" s="58">
        <v>2000000000</v>
      </c>
      <c r="G76" s="58">
        <v>0</v>
      </c>
      <c r="H76" s="58">
        <v>0</v>
      </c>
      <c r="I76" s="58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157" t="s">
        <v>270</v>
      </c>
      <c r="B77" s="157" t="s">
        <v>271</v>
      </c>
      <c r="C77" s="157" t="s">
        <v>272</v>
      </c>
      <c r="D77" s="158"/>
      <c r="E77" s="159">
        <v>3000000</v>
      </c>
      <c r="F77" s="159">
        <v>3000000000</v>
      </c>
      <c r="G77" s="159">
        <v>0</v>
      </c>
      <c r="H77" s="159">
        <v>0</v>
      </c>
      <c r="I77" s="159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80" t="s">
        <v>273</v>
      </c>
      <c r="B78" s="80" t="s">
        <v>274</v>
      </c>
      <c r="C78" s="80" t="s">
        <v>275</v>
      </c>
      <c r="D78" s="156"/>
      <c r="E78" s="58">
        <v>3000000</v>
      </c>
      <c r="F78" s="58">
        <v>3000000000</v>
      </c>
      <c r="G78" s="58">
        <v>0</v>
      </c>
      <c r="H78" s="58">
        <v>0</v>
      </c>
      <c r="I78" s="58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157" t="s">
        <v>438</v>
      </c>
      <c r="B79" s="157" t="s">
        <v>439</v>
      </c>
      <c r="C79" s="157" t="s">
        <v>440</v>
      </c>
      <c r="D79" s="158"/>
      <c r="E79" s="159">
        <v>2350000</v>
      </c>
      <c r="F79" s="159">
        <v>2350000000</v>
      </c>
      <c r="G79" s="159">
        <v>0</v>
      </c>
      <c r="H79" s="159">
        <v>0</v>
      </c>
      <c r="I79" s="159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80" t="s">
        <v>258</v>
      </c>
      <c r="B80" s="80" t="s">
        <v>259</v>
      </c>
      <c r="C80" s="80" t="s">
        <v>260</v>
      </c>
      <c r="D80" s="156">
        <v>105</v>
      </c>
      <c r="E80" s="58">
        <v>42897</v>
      </c>
      <c r="F80" s="58">
        <v>45041850</v>
      </c>
      <c r="G80" s="58">
        <v>0</v>
      </c>
      <c r="H80" s="58">
        <v>0</v>
      </c>
      <c r="I80" s="58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157" t="s">
        <v>238</v>
      </c>
      <c r="B81" s="157" t="s">
        <v>239</v>
      </c>
      <c r="C81" s="157" t="s">
        <v>240</v>
      </c>
      <c r="D81" s="158">
        <v>105.1</v>
      </c>
      <c r="E81" s="159">
        <v>51218</v>
      </c>
      <c r="F81" s="159">
        <v>53830118</v>
      </c>
      <c r="G81" s="159">
        <v>0</v>
      </c>
      <c r="H81" s="159">
        <v>0</v>
      </c>
      <c r="I81" s="159">
        <v>0</v>
      </c>
      <c r="J81" s="179"/>
      <c r="K81" s="179"/>
      <c r="L81" s="179"/>
      <c r="M81" s="179"/>
      <c r="N81" s="179"/>
      <c r="O81" s="179"/>
      <c r="P81" s="179"/>
    </row>
    <row r="82" spans="1:16" ht="17.100000000000001" customHeight="1" x14ac:dyDescent="0.2">
      <c r="A82" s="80" t="s">
        <v>261</v>
      </c>
      <c r="B82" s="80" t="s">
        <v>262</v>
      </c>
      <c r="C82" s="80" t="s">
        <v>263</v>
      </c>
      <c r="D82" s="156">
        <v>104.9</v>
      </c>
      <c r="E82" s="58">
        <v>100000</v>
      </c>
      <c r="F82" s="58">
        <v>104900000</v>
      </c>
      <c r="G82" s="58">
        <v>0</v>
      </c>
      <c r="H82" s="58">
        <v>0</v>
      </c>
      <c r="I82" s="58">
        <v>0</v>
      </c>
      <c r="J82" s="179"/>
      <c r="K82" s="179"/>
      <c r="L82" s="179"/>
      <c r="M82" s="179"/>
      <c r="N82" s="179"/>
      <c r="O82" s="179"/>
      <c r="P82" s="179"/>
    </row>
    <row r="83" spans="1:16" ht="17.100000000000001" customHeight="1" x14ac:dyDescent="0.2">
      <c r="A83" s="157" t="s">
        <v>224</v>
      </c>
      <c r="B83" s="157" t="s">
        <v>225</v>
      </c>
      <c r="C83" s="157" t="s">
        <v>226</v>
      </c>
      <c r="D83" s="158">
        <v>113.2</v>
      </c>
      <c r="E83" s="159">
        <v>30000</v>
      </c>
      <c r="F83" s="159">
        <v>33960000</v>
      </c>
      <c r="G83" s="159">
        <v>0</v>
      </c>
      <c r="H83" s="159">
        <v>0</v>
      </c>
      <c r="I83" s="159">
        <v>0</v>
      </c>
      <c r="J83" s="179"/>
      <c r="K83" s="179"/>
      <c r="L83" s="179"/>
      <c r="M83" s="179"/>
      <c r="N83" s="179"/>
      <c r="O83" s="179"/>
      <c r="P83" s="179"/>
    </row>
    <row r="84" spans="1:16" ht="35.1" customHeight="1" x14ac:dyDescent="0.2">
      <c r="A84" s="160" t="s">
        <v>345</v>
      </c>
      <c r="B84" s="160"/>
      <c r="C84" s="160"/>
      <c r="D84" s="161"/>
      <c r="E84" s="162"/>
      <c r="F84" s="69">
        <f>SUM(F48:F83)</f>
        <v>27099632611.900002</v>
      </c>
      <c r="G84" s="69">
        <f>SUM(G48:G83)</f>
        <v>4174042.75</v>
      </c>
      <c r="H84" s="69">
        <f>SUM(H48:H83)</f>
        <v>4910</v>
      </c>
      <c r="I84" s="69">
        <f>SUM(I48:I83)</f>
        <v>36</v>
      </c>
      <c r="J84" s="179"/>
      <c r="K84" s="179"/>
      <c r="L84" s="179"/>
      <c r="M84" s="179"/>
      <c r="N84" s="179"/>
      <c r="O84" s="179"/>
      <c r="P84" s="179"/>
    </row>
    <row r="85" spans="1:16" s="183" customFormat="1" ht="45" customHeight="1" x14ac:dyDescent="0.2">
      <c r="A85" s="149" t="s">
        <v>378</v>
      </c>
      <c r="B85" s="149"/>
      <c r="C85" s="149"/>
      <c r="D85" s="150"/>
      <c r="E85" s="150"/>
      <c r="F85" s="151"/>
      <c r="G85" s="151"/>
      <c r="H85" s="151"/>
      <c r="I85" s="152"/>
      <c r="J85" s="182"/>
      <c r="K85" s="182"/>
      <c r="L85" s="182"/>
      <c r="M85" s="182"/>
      <c r="N85" s="182"/>
      <c r="O85" s="182"/>
      <c r="P85" s="182"/>
    </row>
    <row r="86" spans="1:16" ht="110.25" customHeight="1" x14ac:dyDescent="0.2">
      <c r="A86" s="303" t="s">
        <v>346</v>
      </c>
      <c r="B86" s="304"/>
      <c r="C86" s="163" t="s">
        <v>375</v>
      </c>
      <c r="D86" s="163" t="s">
        <v>55</v>
      </c>
      <c r="E86" s="154" t="s">
        <v>479</v>
      </c>
      <c r="F86" s="155" t="s">
        <v>481</v>
      </c>
      <c r="G86" s="155" t="s">
        <v>376</v>
      </c>
      <c r="H86" s="155" t="s">
        <v>349</v>
      </c>
      <c r="I86" s="155" t="s">
        <v>377</v>
      </c>
    </row>
    <row r="87" spans="1:16" ht="17.100000000000001" customHeight="1" x14ac:dyDescent="0.2">
      <c r="A87" s="164" t="s">
        <v>283</v>
      </c>
      <c r="B87" s="165"/>
      <c r="C87" s="166" t="s">
        <v>284</v>
      </c>
      <c r="D87" s="166" t="s">
        <v>285</v>
      </c>
      <c r="E87" s="35"/>
      <c r="F87" s="20"/>
      <c r="G87" s="20">
        <v>0</v>
      </c>
      <c r="H87" s="20">
        <v>0</v>
      </c>
      <c r="I87" s="20">
        <v>0</v>
      </c>
    </row>
    <row r="88" spans="1:16" ht="17.100000000000001" customHeight="1" x14ac:dyDescent="0.2">
      <c r="A88" s="167" t="s">
        <v>291</v>
      </c>
      <c r="B88" s="168"/>
      <c r="C88" s="85" t="s">
        <v>292</v>
      </c>
      <c r="D88" s="85" t="s">
        <v>293</v>
      </c>
      <c r="E88" s="31"/>
      <c r="F88" s="18">
        <v>68000</v>
      </c>
      <c r="G88" s="18">
        <v>0</v>
      </c>
      <c r="H88" s="18">
        <v>0</v>
      </c>
      <c r="I88" s="18">
        <v>0</v>
      </c>
      <c r="K88" s="178"/>
    </row>
    <row r="89" spans="1:16" ht="17.100000000000001" customHeight="1" x14ac:dyDescent="0.2">
      <c r="A89" s="164" t="s">
        <v>306</v>
      </c>
      <c r="B89" s="165"/>
      <c r="C89" s="166" t="s">
        <v>307</v>
      </c>
      <c r="D89" s="166" t="s">
        <v>308</v>
      </c>
      <c r="E89" s="35"/>
      <c r="F89" s="20">
        <v>51000</v>
      </c>
      <c r="G89" s="20">
        <v>0</v>
      </c>
      <c r="H89" s="20">
        <v>0</v>
      </c>
      <c r="I89" s="20">
        <v>0</v>
      </c>
      <c r="K89" s="178"/>
    </row>
    <row r="90" spans="1:16" ht="17.100000000000001" customHeight="1" x14ac:dyDescent="0.2">
      <c r="A90" s="167" t="s">
        <v>397</v>
      </c>
      <c r="B90" s="168"/>
      <c r="C90" s="85" t="s">
        <v>393</v>
      </c>
      <c r="D90" s="85" t="s">
        <v>394</v>
      </c>
      <c r="E90" s="31"/>
      <c r="F90" s="18">
        <v>25000</v>
      </c>
      <c r="G90" s="18">
        <v>0</v>
      </c>
      <c r="H90" s="18">
        <v>0</v>
      </c>
      <c r="I90" s="18">
        <v>0</v>
      </c>
      <c r="K90" s="178"/>
    </row>
    <row r="91" spans="1:16" ht="17.100000000000001" customHeight="1" x14ac:dyDescent="0.2">
      <c r="A91" s="164" t="s">
        <v>444</v>
      </c>
      <c r="B91" s="165"/>
      <c r="C91" s="166" t="s">
        <v>447</v>
      </c>
      <c r="D91" s="166" t="s">
        <v>448</v>
      </c>
      <c r="E91" s="35"/>
      <c r="F91" s="20">
        <v>51000</v>
      </c>
      <c r="G91" s="20">
        <v>0</v>
      </c>
      <c r="H91" s="20">
        <v>0</v>
      </c>
      <c r="I91" s="20">
        <v>0</v>
      </c>
      <c r="K91" s="178"/>
    </row>
    <row r="92" spans="1:16" ht="17.100000000000001" customHeight="1" x14ac:dyDescent="0.2">
      <c r="A92" s="167" t="s">
        <v>467</v>
      </c>
      <c r="B92" s="168"/>
      <c r="C92" s="85" t="s">
        <v>468</v>
      </c>
      <c r="D92" s="85" t="s">
        <v>469</v>
      </c>
      <c r="E92" s="31"/>
      <c r="F92" s="18">
        <v>62000</v>
      </c>
      <c r="G92" s="18">
        <v>0</v>
      </c>
      <c r="H92" s="18">
        <v>0</v>
      </c>
      <c r="I92" s="18">
        <v>0</v>
      </c>
    </row>
    <row r="93" spans="1:16" ht="17.100000000000001" customHeight="1" x14ac:dyDescent="0.2">
      <c r="A93" s="164" t="s">
        <v>276</v>
      </c>
      <c r="B93" s="165"/>
      <c r="C93" s="166" t="s">
        <v>277</v>
      </c>
      <c r="D93" s="166" t="s">
        <v>278</v>
      </c>
      <c r="E93" s="35"/>
      <c r="F93" s="20"/>
      <c r="G93" s="20">
        <v>0</v>
      </c>
      <c r="H93" s="20">
        <v>0</v>
      </c>
      <c r="I93" s="20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7" t="s">
        <v>288</v>
      </c>
      <c r="B94" s="168"/>
      <c r="C94" s="85" t="s">
        <v>289</v>
      </c>
      <c r="D94" s="85" t="s">
        <v>290</v>
      </c>
      <c r="E94" s="31"/>
      <c r="F94" s="18">
        <v>39000</v>
      </c>
      <c r="G94" s="18">
        <v>0</v>
      </c>
      <c r="H94" s="18">
        <v>0</v>
      </c>
      <c r="I94" s="18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4" t="s">
        <v>398</v>
      </c>
      <c r="B95" s="165"/>
      <c r="C95" s="166" t="s">
        <v>395</v>
      </c>
      <c r="D95" s="166" t="s">
        <v>396</v>
      </c>
      <c r="E95" s="35"/>
      <c r="F95" s="20">
        <v>42500</v>
      </c>
      <c r="G95" s="20">
        <v>0</v>
      </c>
      <c r="H95" s="20">
        <v>0</v>
      </c>
      <c r="I95" s="20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7" t="s">
        <v>309</v>
      </c>
      <c r="B96" s="168"/>
      <c r="C96" s="85" t="s">
        <v>310</v>
      </c>
      <c r="D96" s="85" t="s">
        <v>311</v>
      </c>
      <c r="E96" s="31"/>
      <c r="F96" s="18"/>
      <c r="G96" s="18">
        <v>0</v>
      </c>
      <c r="H96" s="18">
        <v>0</v>
      </c>
      <c r="I96" s="18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4" t="s">
        <v>445</v>
      </c>
      <c r="B97" s="165"/>
      <c r="C97" s="166" t="s">
        <v>449</v>
      </c>
      <c r="D97" s="166" t="s">
        <v>450</v>
      </c>
      <c r="E97" s="35"/>
      <c r="F97" s="20">
        <v>25000</v>
      </c>
      <c r="G97" s="20">
        <v>0</v>
      </c>
      <c r="H97" s="20">
        <v>0</v>
      </c>
      <c r="I97" s="20">
        <v>0</v>
      </c>
      <c r="J97" s="177"/>
      <c r="K97" s="177"/>
      <c r="L97" s="178"/>
      <c r="N97" s="179"/>
      <c r="O97" s="179"/>
      <c r="P97" s="179"/>
    </row>
    <row r="98" spans="1:17" ht="17.100000000000001" customHeight="1" x14ac:dyDescent="0.2">
      <c r="A98" s="167" t="s">
        <v>470</v>
      </c>
      <c r="B98" s="168"/>
      <c r="C98" s="85" t="s">
        <v>471</v>
      </c>
      <c r="D98" s="85" t="s">
        <v>472</v>
      </c>
      <c r="E98" s="31"/>
      <c r="F98" s="18">
        <v>35000</v>
      </c>
      <c r="G98" s="18">
        <v>0</v>
      </c>
      <c r="H98" s="18">
        <v>0</v>
      </c>
      <c r="I98" s="18">
        <v>0</v>
      </c>
      <c r="J98" s="177"/>
      <c r="K98" s="177"/>
      <c r="L98" s="178"/>
      <c r="N98" s="179"/>
      <c r="O98" s="179"/>
      <c r="P98" s="179"/>
    </row>
    <row r="99" spans="1:17" ht="17.100000000000001" customHeight="1" x14ac:dyDescent="0.2">
      <c r="A99" s="173" t="s">
        <v>446</v>
      </c>
      <c r="B99" s="174"/>
      <c r="C99" s="175" t="s">
        <v>451</v>
      </c>
      <c r="D99" s="175" t="s">
        <v>452</v>
      </c>
      <c r="E99" s="176"/>
      <c r="F99" s="22">
        <v>8000</v>
      </c>
      <c r="G99" s="22">
        <v>0</v>
      </c>
      <c r="H99" s="22">
        <v>0</v>
      </c>
      <c r="I99" s="22">
        <v>0</v>
      </c>
      <c r="J99" s="177"/>
      <c r="K99" s="177"/>
      <c r="L99" s="178"/>
      <c r="N99" s="179"/>
      <c r="O99" s="179"/>
      <c r="P99" s="179"/>
    </row>
    <row r="100" spans="1:17" ht="35.1" customHeight="1" x14ac:dyDescent="0.2">
      <c r="A100" s="298" t="s">
        <v>345</v>
      </c>
      <c r="B100" s="299"/>
      <c r="C100" s="169"/>
      <c r="D100" s="169"/>
      <c r="E100" s="170"/>
      <c r="F100" s="171"/>
      <c r="G100" s="172">
        <f>SUM(G87:G99)</f>
        <v>0</v>
      </c>
      <c r="H100" s="172">
        <f>SUM(H87:H99)</f>
        <v>0</v>
      </c>
      <c r="I100" s="172">
        <f>SUM(I87:I99)</f>
        <v>0</v>
      </c>
      <c r="J100" s="179"/>
      <c r="K100" s="179"/>
      <c r="L100" s="179"/>
      <c r="M100" s="179"/>
      <c r="N100" s="179"/>
      <c r="O100" s="179"/>
      <c r="P100" s="179"/>
    </row>
    <row r="101" spans="1:17" s="183" customFormat="1" ht="45" customHeight="1" x14ac:dyDescent="0.2">
      <c r="A101" s="149" t="s">
        <v>379</v>
      </c>
      <c r="B101" s="149"/>
      <c r="C101" s="149"/>
      <c r="D101" s="149"/>
      <c r="E101" s="150"/>
      <c r="F101" s="151"/>
      <c r="G101" s="151"/>
      <c r="H101" s="151"/>
      <c r="I101" s="151"/>
      <c r="J101" s="152"/>
      <c r="K101" s="182"/>
      <c r="L101" s="182"/>
      <c r="M101" s="182"/>
      <c r="N101" s="182"/>
      <c r="O101" s="182"/>
      <c r="P101" s="182"/>
      <c r="Q101" s="182"/>
    </row>
    <row r="102" spans="1:17" ht="105" customHeight="1" x14ac:dyDescent="0.2">
      <c r="A102" s="300" t="s">
        <v>346</v>
      </c>
      <c r="B102" s="301"/>
      <c r="C102" s="163" t="s">
        <v>375</v>
      </c>
      <c r="D102" s="163" t="s">
        <v>55</v>
      </c>
      <c r="E102" s="154" t="s">
        <v>479</v>
      </c>
      <c r="F102" s="155" t="s">
        <v>481</v>
      </c>
      <c r="G102" s="155" t="s">
        <v>376</v>
      </c>
      <c r="H102" s="155" t="s">
        <v>349</v>
      </c>
      <c r="I102" s="155" t="s">
        <v>377</v>
      </c>
      <c r="J102" s="178"/>
      <c r="K102" s="179"/>
      <c r="L102" s="179"/>
      <c r="M102" s="179"/>
      <c r="N102" s="179"/>
      <c r="O102" s="179"/>
      <c r="P102" s="179"/>
      <c r="Q102" s="179"/>
    </row>
    <row r="103" spans="1:17" ht="17.100000000000001" customHeight="1" x14ac:dyDescent="0.2">
      <c r="A103" s="164" t="s">
        <v>300</v>
      </c>
      <c r="B103" s="165"/>
      <c r="C103" s="166" t="s">
        <v>301</v>
      </c>
      <c r="D103" s="166" t="s">
        <v>302</v>
      </c>
      <c r="E103" s="35"/>
      <c r="F103" s="20">
        <v>270</v>
      </c>
      <c r="G103" s="20">
        <v>0</v>
      </c>
      <c r="H103" s="20">
        <v>0</v>
      </c>
      <c r="I103" s="20">
        <v>0</v>
      </c>
      <c r="J103" s="178"/>
      <c r="K103" s="179"/>
      <c r="L103" s="179"/>
      <c r="M103" s="179"/>
      <c r="N103" s="179"/>
      <c r="O103" s="179"/>
      <c r="P103" s="179"/>
      <c r="Q103" s="179"/>
    </row>
    <row r="104" spans="1:17" ht="17.100000000000001" customHeight="1" x14ac:dyDescent="0.2">
      <c r="A104" s="167" t="s">
        <v>453</v>
      </c>
      <c r="B104" s="168"/>
      <c r="C104" s="85" t="s">
        <v>454</v>
      </c>
      <c r="D104" s="85" t="s">
        <v>455</v>
      </c>
      <c r="E104" s="31"/>
      <c r="F104" s="18">
        <v>11534</v>
      </c>
      <c r="G104" s="18">
        <v>0</v>
      </c>
      <c r="H104" s="18">
        <v>0</v>
      </c>
      <c r="I104" s="18">
        <v>0</v>
      </c>
      <c r="J104" s="178"/>
      <c r="K104" s="179"/>
      <c r="L104" s="179"/>
      <c r="M104" s="179"/>
      <c r="N104" s="179"/>
      <c r="O104" s="179"/>
      <c r="P104" s="179"/>
      <c r="Q104" s="179"/>
    </row>
    <row r="105" spans="1:17" ht="17.100000000000001" customHeight="1" x14ac:dyDescent="0.2">
      <c r="A105" s="173" t="s">
        <v>409</v>
      </c>
      <c r="B105" s="174"/>
      <c r="C105" s="175" t="s">
        <v>410</v>
      </c>
      <c r="D105" s="175" t="s">
        <v>411</v>
      </c>
      <c r="E105" s="176"/>
      <c r="F105" s="22">
        <v>27325</v>
      </c>
      <c r="G105" s="22">
        <v>0</v>
      </c>
      <c r="H105" s="22">
        <v>0</v>
      </c>
      <c r="I105" s="22">
        <v>0</v>
      </c>
      <c r="J105" s="178"/>
      <c r="K105" s="179"/>
      <c r="L105" s="179"/>
      <c r="M105" s="179"/>
      <c r="N105" s="179"/>
      <c r="O105" s="179"/>
      <c r="P105" s="179"/>
      <c r="Q105" s="179"/>
    </row>
    <row r="106" spans="1:17" ht="35.1" customHeight="1" x14ac:dyDescent="0.2">
      <c r="A106" s="298" t="s">
        <v>345</v>
      </c>
      <c r="B106" s="299"/>
      <c r="C106" s="169"/>
      <c r="D106" s="169"/>
      <c r="E106" s="170"/>
      <c r="F106" s="171"/>
      <c r="G106" s="172">
        <f>SUM(G103:G105)</f>
        <v>0</v>
      </c>
      <c r="H106" s="172">
        <f>SUM(H103:H105)</f>
        <v>0</v>
      </c>
      <c r="I106" s="172">
        <f>SUM(I103:I105)</f>
        <v>0</v>
      </c>
      <c r="J106" s="178"/>
      <c r="M106" s="179"/>
      <c r="N106" s="179"/>
      <c r="O106" s="179"/>
      <c r="P106" s="179"/>
      <c r="Q106" s="179"/>
    </row>
    <row r="107" spans="1:17" x14ac:dyDescent="0.2">
      <c r="A107" s="193"/>
      <c r="B107" s="193"/>
      <c r="C107" s="193"/>
      <c r="D107" s="193"/>
      <c r="E107" s="194"/>
      <c r="F107" s="193"/>
      <c r="G107" s="193"/>
      <c r="H107" s="193"/>
      <c r="I107" s="193"/>
      <c r="J107" s="178"/>
      <c r="M107" s="179"/>
      <c r="N107" s="179"/>
      <c r="O107" s="179"/>
      <c r="P107" s="179"/>
      <c r="Q107" s="179"/>
    </row>
    <row r="108" spans="1:17" x14ac:dyDescent="0.2">
      <c r="A108" s="193"/>
      <c r="B108" s="193"/>
      <c r="C108" s="193"/>
      <c r="D108" s="194"/>
      <c r="E108" s="193"/>
      <c r="F108" s="193"/>
      <c r="G108" s="193"/>
      <c r="H108" s="193"/>
      <c r="I108" s="178"/>
      <c r="L108" s="179"/>
      <c r="M108" s="179"/>
      <c r="N108" s="179"/>
      <c r="O108" s="179"/>
      <c r="P108" s="179"/>
    </row>
    <row r="109" spans="1:17" x14ac:dyDescent="0.2">
      <c r="A109" s="193"/>
      <c r="B109" s="193"/>
      <c r="C109" s="193"/>
      <c r="D109" s="194"/>
      <c r="E109" s="193"/>
      <c r="F109" s="193"/>
      <c r="G109" s="193"/>
      <c r="H109" s="193"/>
      <c r="I109" s="178"/>
      <c r="L109" s="179"/>
      <c r="M109" s="179"/>
      <c r="N109" s="179"/>
      <c r="O109" s="179"/>
      <c r="P109" s="179"/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78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93"/>
    </row>
    <row r="112" spans="1:17" x14ac:dyDescent="0.2">
      <c r="A112" s="193"/>
      <c r="B112" s="193"/>
      <c r="C112" s="193"/>
      <c r="D112" s="194"/>
      <c r="E112" s="193"/>
      <c r="F112" s="193"/>
      <c r="G112" s="193"/>
      <c r="H112" s="193"/>
      <c r="I112" s="178"/>
    </row>
    <row r="113" spans="1:16" x14ac:dyDescent="0.2">
      <c r="A113" s="193"/>
      <c r="B113" s="193"/>
      <c r="C113" s="193"/>
      <c r="D113" s="194"/>
      <c r="E113" s="193"/>
      <c r="F113" s="193"/>
      <c r="G113" s="193"/>
      <c r="H113" s="193"/>
      <c r="I113" s="178"/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  <c r="K114" s="177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  <c r="K115" s="177"/>
      <c r="L115" s="178"/>
      <c r="M115" s="178"/>
      <c r="N115" s="178"/>
    </row>
    <row r="116" spans="1:16" x14ac:dyDescent="0.2">
      <c r="A116" s="193"/>
      <c r="B116" s="193"/>
      <c r="C116" s="193"/>
      <c r="D116" s="194"/>
      <c r="E116" s="193"/>
      <c r="F116" s="193"/>
      <c r="G116" s="193"/>
      <c r="H116" s="193"/>
      <c r="I116" s="178"/>
      <c r="K116" s="177"/>
      <c r="L116" s="178"/>
      <c r="M116" s="178"/>
      <c r="N116" s="178"/>
      <c r="O116" s="177"/>
      <c r="P116" s="179"/>
    </row>
    <row r="117" spans="1:16" x14ac:dyDescent="0.2">
      <c r="A117" s="193"/>
      <c r="B117" s="193"/>
      <c r="C117" s="193"/>
      <c r="D117" s="194"/>
      <c r="E117" s="193"/>
      <c r="F117" s="193"/>
      <c r="G117" s="193"/>
      <c r="H117" s="193"/>
      <c r="I117" s="178"/>
      <c r="K117" s="177"/>
      <c r="L117" s="178"/>
      <c r="M117" s="178"/>
      <c r="N117" s="178"/>
      <c r="O117" s="177"/>
      <c r="P117" s="179"/>
    </row>
    <row r="118" spans="1:16" x14ac:dyDescent="0.2">
      <c r="A118" s="193"/>
      <c r="B118" s="193"/>
      <c r="C118" s="193"/>
      <c r="D118" s="194"/>
      <c r="E118" s="193"/>
      <c r="F118" s="193"/>
      <c r="G118" s="193"/>
      <c r="H118" s="193"/>
      <c r="I118" s="178"/>
      <c r="K118" s="177"/>
      <c r="L118" s="178"/>
      <c r="M118" s="178"/>
      <c r="N118" s="178"/>
      <c r="O118" s="177"/>
      <c r="P118" s="179"/>
    </row>
    <row r="119" spans="1:16" x14ac:dyDescent="0.2">
      <c r="K119" s="177"/>
      <c r="L119" s="178"/>
      <c r="M119" s="178"/>
      <c r="N119" s="178"/>
      <c r="O119" s="177"/>
      <c r="P119" s="179"/>
    </row>
    <row r="120" spans="1:16" x14ac:dyDescent="0.2">
      <c r="K120" s="177"/>
      <c r="L120" s="178"/>
      <c r="M120" s="178"/>
      <c r="N120" s="178"/>
      <c r="O120" s="177"/>
      <c r="P120" s="179"/>
    </row>
    <row r="121" spans="1:16" x14ac:dyDescent="0.2">
      <c r="K121" s="177"/>
      <c r="L121" s="178"/>
      <c r="M121" s="178"/>
      <c r="N121" s="178"/>
      <c r="O121" s="177"/>
      <c r="P121" s="179"/>
    </row>
    <row r="122" spans="1:16" x14ac:dyDescent="0.2">
      <c r="K122" s="177"/>
      <c r="L122" s="178"/>
      <c r="M122" s="178"/>
      <c r="N122" s="178"/>
      <c r="O122" s="177"/>
      <c r="P122" s="179"/>
    </row>
    <row r="123" spans="1:16" x14ac:dyDescent="0.2">
      <c r="K123" s="177"/>
      <c r="L123" s="178"/>
      <c r="M123" s="178"/>
      <c r="N123" s="178"/>
      <c r="O123" s="177"/>
      <c r="P123" s="179"/>
    </row>
    <row r="124" spans="1:16" x14ac:dyDescent="0.2">
      <c r="J124" s="192"/>
      <c r="K124" s="177"/>
      <c r="L124" s="178"/>
      <c r="M124" s="178"/>
      <c r="N124" s="178"/>
      <c r="O124" s="177"/>
      <c r="P124" s="179"/>
    </row>
    <row r="125" spans="1:16" x14ac:dyDescent="0.2">
      <c r="J125" s="192"/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J131" s="192"/>
      <c r="K131" s="177"/>
      <c r="L131" s="178"/>
      <c r="M131" s="178"/>
      <c r="N131" s="178"/>
      <c r="O131" s="177"/>
      <c r="P131" s="179"/>
    </row>
    <row r="132" spans="9:16" x14ac:dyDescent="0.2">
      <c r="J132" s="192"/>
      <c r="K132" s="177"/>
      <c r="L132" s="178"/>
      <c r="M132" s="178"/>
      <c r="N132" s="178"/>
      <c r="O132" s="177"/>
      <c r="P132" s="179"/>
    </row>
    <row r="133" spans="9:16" x14ac:dyDescent="0.2">
      <c r="J133" s="192"/>
      <c r="K133" s="177"/>
      <c r="L133" s="178"/>
      <c r="M133" s="178"/>
      <c r="N133" s="178"/>
      <c r="O133" s="177"/>
      <c r="P133" s="179"/>
    </row>
    <row r="134" spans="9:16" x14ac:dyDescent="0.2">
      <c r="I134" s="178"/>
      <c r="J134" s="192"/>
      <c r="K134" s="177"/>
      <c r="L134" s="178"/>
      <c r="M134" s="178"/>
      <c r="N134" s="178"/>
      <c r="O134" s="177"/>
      <c r="P134" s="179"/>
    </row>
    <row r="135" spans="9:16" x14ac:dyDescent="0.2">
      <c r="I135" s="178"/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K151" s="177"/>
      <c r="L151" s="178"/>
      <c r="M151" s="178"/>
      <c r="N151" s="178"/>
      <c r="O151" s="177"/>
      <c r="P151" s="179"/>
    </row>
    <row r="152" spans="9:16" x14ac:dyDescent="0.2">
      <c r="I152" s="178"/>
      <c r="J152" s="192"/>
      <c r="K152" s="177"/>
      <c r="L152" s="178"/>
      <c r="M152" s="178"/>
      <c r="N152" s="178"/>
      <c r="O152" s="177"/>
      <c r="P152" s="179"/>
    </row>
    <row r="153" spans="9:16" x14ac:dyDescent="0.2">
      <c r="I153" s="178"/>
      <c r="J153" s="192"/>
      <c r="K153" s="177"/>
      <c r="L153" s="178"/>
      <c r="M153" s="178"/>
      <c r="N153" s="178"/>
      <c r="O153" s="177"/>
      <c r="P153" s="179"/>
    </row>
    <row r="154" spans="9:16" x14ac:dyDescent="0.2">
      <c r="I154" s="178"/>
      <c r="J154" s="192"/>
      <c r="L154" s="178"/>
      <c r="M154" s="178"/>
      <c r="N154" s="178"/>
      <c r="O154" s="177"/>
      <c r="P154" s="179"/>
    </row>
    <row r="155" spans="9:16" x14ac:dyDescent="0.2">
      <c r="I155" s="178"/>
      <c r="J155" s="192"/>
      <c r="O155" s="177"/>
      <c r="P155" s="179"/>
    </row>
    <row r="156" spans="9:16" x14ac:dyDescent="0.2">
      <c r="I156" s="178"/>
      <c r="J156" s="192"/>
    </row>
    <row r="157" spans="9:16" x14ac:dyDescent="0.2">
      <c r="I157" s="178"/>
      <c r="J157" s="192"/>
    </row>
    <row r="158" spans="9:16" x14ac:dyDescent="0.2">
      <c r="I158" s="178"/>
      <c r="J158" s="192"/>
      <c r="K158" s="179"/>
      <c r="L158" s="179"/>
      <c r="M158" s="179"/>
      <c r="N158" s="179"/>
      <c r="O158" s="179"/>
      <c r="P158" s="179"/>
    </row>
    <row r="159" spans="9:16" x14ac:dyDescent="0.2">
      <c r="I159" s="178"/>
      <c r="J159" s="192"/>
      <c r="K159" s="179"/>
      <c r="L159" s="179"/>
      <c r="M159" s="179"/>
      <c r="N159" s="179"/>
      <c r="O159" s="179"/>
      <c r="P159" s="179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J161" s="192"/>
      <c r="K161" s="179"/>
      <c r="L161" s="179"/>
      <c r="M161" s="179"/>
      <c r="N161" s="179"/>
      <c r="O161" s="179"/>
      <c r="P161" s="179"/>
    </row>
    <row r="162" spans="9:16" x14ac:dyDescent="0.2">
      <c r="I162" s="178"/>
      <c r="J162" s="192"/>
      <c r="K162" s="179"/>
      <c r="L162" s="179"/>
      <c r="M162" s="179"/>
      <c r="N162" s="179"/>
      <c r="O162" s="179"/>
      <c r="P162" s="179"/>
    </row>
    <row r="163" spans="9:16" x14ac:dyDescent="0.2">
      <c r="I163" s="178"/>
      <c r="J163" s="192"/>
      <c r="K163" s="179"/>
      <c r="L163" s="179"/>
      <c r="M163" s="179"/>
      <c r="N163" s="179"/>
      <c r="O163" s="179"/>
      <c r="P163" s="179"/>
    </row>
    <row r="164" spans="9:16" x14ac:dyDescent="0.2">
      <c r="I164" s="178"/>
      <c r="K164" s="179"/>
      <c r="L164" s="179"/>
      <c r="M164" s="179"/>
      <c r="N164" s="179"/>
      <c r="O164" s="179"/>
      <c r="P164" s="179"/>
    </row>
  </sheetData>
  <mergeCells count="8">
    <mergeCell ref="A100:B100"/>
    <mergeCell ref="A106:B106"/>
    <mergeCell ref="A102:B102"/>
    <mergeCell ref="A1:I1"/>
    <mergeCell ref="A86:B86"/>
    <mergeCell ref="A15:B15"/>
    <mergeCell ref="A45:I45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4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F53" sqref="F53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231"/>
      <c r="B2" s="199"/>
      <c r="C2" s="199"/>
      <c r="D2" s="199"/>
      <c r="E2" s="199"/>
    </row>
    <row r="3" spans="1:10" ht="80.099999999999994" customHeight="1" x14ac:dyDescent="0.2">
      <c r="A3" s="255" t="s">
        <v>459</v>
      </c>
      <c r="B3" s="256" t="s">
        <v>460</v>
      </c>
      <c r="C3" s="256" t="s">
        <v>461</v>
      </c>
      <c r="D3" s="238"/>
      <c r="E3" s="238"/>
    </row>
    <row r="4" spans="1:10" x14ac:dyDescent="0.2">
      <c r="A4" s="257" t="s">
        <v>227</v>
      </c>
      <c r="B4" s="258">
        <v>25262461.699999999</v>
      </c>
      <c r="C4" s="259">
        <v>0.39889999999999998</v>
      </c>
    </row>
    <row r="5" spans="1:10" x14ac:dyDescent="0.2">
      <c r="A5" s="260" t="s">
        <v>230</v>
      </c>
      <c r="B5" s="261">
        <v>7265653.5499999998</v>
      </c>
      <c r="C5" s="262">
        <v>0.1147</v>
      </c>
    </row>
    <row r="6" spans="1:10" x14ac:dyDescent="0.2">
      <c r="A6" s="257" t="s">
        <v>473</v>
      </c>
      <c r="B6" s="263">
        <v>5788783.9199999999</v>
      </c>
      <c r="C6" s="264">
        <v>9.1399999999999995E-2</v>
      </c>
    </row>
    <row r="7" spans="1:10" x14ac:dyDescent="0.2">
      <c r="A7" s="260" t="s">
        <v>286</v>
      </c>
      <c r="B7" s="261">
        <v>4377297.82</v>
      </c>
      <c r="C7" s="262">
        <v>6.9099999999999995E-2</v>
      </c>
    </row>
    <row r="8" spans="1:10" x14ac:dyDescent="0.2">
      <c r="A8" s="257" t="s">
        <v>228</v>
      </c>
      <c r="B8" s="263">
        <v>3764111.39</v>
      </c>
      <c r="C8" s="264">
        <v>5.9400000000000001E-2</v>
      </c>
    </row>
    <row r="9" spans="1:10" x14ac:dyDescent="0.2">
      <c r="A9" s="260" t="s">
        <v>229</v>
      </c>
      <c r="B9" s="261">
        <v>3663824.81</v>
      </c>
      <c r="C9" s="262">
        <v>5.79E-2</v>
      </c>
    </row>
    <row r="10" spans="1:10" x14ac:dyDescent="0.2">
      <c r="A10" s="257" t="s">
        <v>279</v>
      </c>
      <c r="B10" s="263">
        <v>3531090.16</v>
      </c>
      <c r="C10" s="264">
        <v>5.5800000000000002E-2</v>
      </c>
    </row>
    <row r="11" spans="1:10" x14ac:dyDescent="0.2">
      <c r="A11" s="260" t="s">
        <v>280</v>
      </c>
      <c r="B11" s="265">
        <v>3305784.49</v>
      </c>
      <c r="C11" s="262">
        <v>5.2200000000000003E-2</v>
      </c>
    </row>
    <row r="12" spans="1:10" x14ac:dyDescent="0.2">
      <c r="A12" s="257" t="s">
        <v>474</v>
      </c>
      <c r="B12" s="263">
        <v>2838206.5</v>
      </c>
      <c r="C12" s="264">
        <v>4.48E-2</v>
      </c>
      <c r="E12" s="47"/>
      <c r="F12" s="47"/>
      <c r="G12" s="47"/>
      <c r="H12" s="47"/>
      <c r="I12" s="47"/>
      <c r="J12" s="47"/>
    </row>
    <row r="13" spans="1:10" x14ac:dyDescent="0.2">
      <c r="A13" s="260" t="s">
        <v>231</v>
      </c>
      <c r="B13" s="261">
        <v>1648812.68</v>
      </c>
      <c r="C13" s="262">
        <v>2.5999999999999999E-2</v>
      </c>
      <c r="E13" s="47"/>
      <c r="F13" s="47"/>
      <c r="G13" s="47"/>
      <c r="H13" s="47"/>
      <c r="I13" s="47"/>
      <c r="J13" s="47"/>
    </row>
    <row r="14" spans="1:10" ht="21.75" x14ac:dyDescent="0.2">
      <c r="A14" s="266" t="s">
        <v>462</v>
      </c>
      <c r="B14" s="267">
        <v>1880966.76</v>
      </c>
      <c r="C14" s="268">
        <v>2.9700000000000001E-2</v>
      </c>
      <c r="E14" s="47"/>
      <c r="F14" s="47"/>
      <c r="G14" s="47"/>
      <c r="H14" s="47"/>
      <c r="I14" s="47"/>
      <c r="J14" s="47"/>
    </row>
    <row r="15" spans="1:10" ht="21.75" x14ac:dyDescent="0.2">
      <c r="A15" s="269" t="s">
        <v>463</v>
      </c>
      <c r="B15" s="270">
        <f>SUM(B4:B14)</f>
        <v>63326993.780000009</v>
      </c>
      <c r="C15" s="271">
        <f>SUM(C4:C14)</f>
        <v>0.99989999999999979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00"/>
      <c r="C16" s="111"/>
      <c r="E16" s="47"/>
      <c r="F16" s="47"/>
      <c r="G16" s="47"/>
      <c r="H16" s="47"/>
      <c r="I16" s="47"/>
      <c r="J16" s="47"/>
    </row>
    <row r="17" spans="1:10" x14ac:dyDescent="0.2">
      <c r="B17" s="200"/>
      <c r="E17" s="201"/>
      <c r="F17" s="47"/>
      <c r="G17" s="47"/>
      <c r="H17" s="48"/>
      <c r="I17" s="47"/>
      <c r="J17" s="47"/>
    </row>
    <row r="18" spans="1:10" x14ac:dyDescent="0.2">
      <c r="A18" s="274"/>
      <c r="B18" s="200"/>
      <c r="E18" s="47"/>
      <c r="F18" s="201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6"/>
  <sheetViews>
    <sheetView view="pageBreakPreview" topLeftCell="A37" zoomScale="90" zoomScaleNormal="90" zoomScaleSheetLayoutView="90" workbookViewId="0">
      <selection activeCell="F53" sqref="F53"/>
    </sheetView>
  </sheetViews>
  <sheetFormatPr defaultRowHeight="15" x14ac:dyDescent="0.2"/>
  <cols>
    <col min="1" max="1" width="95.140625" style="232" customWidth="1"/>
    <col min="2" max="4" width="20.7109375" style="232" customWidth="1"/>
    <col min="5" max="5" width="20.7109375" style="233" customWidth="1"/>
    <col min="6" max="16384" width="9.140625" style="111"/>
  </cols>
  <sheetData>
    <row r="1" spans="1:7" ht="99.95" customHeight="1" x14ac:dyDescent="0.2">
      <c r="A1" s="308"/>
      <c r="B1" s="309"/>
      <c r="C1" s="309"/>
      <c r="D1" s="309"/>
      <c r="E1" s="309"/>
      <c r="F1" s="202"/>
      <c r="G1" s="203"/>
    </row>
    <row r="2" spans="1:7" ht="50.1" customHeight="1" x14ac:dyDescent="0.2">
      <c r="A2" s="295" t="s">
        <v>382</v>
      </c>
      <c r="B2" s="295"/>
      <c r="C2" s="297"/>
      <c r="D2" s="297"/>
      <c r="E2" s="297"/>
      <c r="F2" s="203"/>
      <c r="G2" s="207"/>
    </row>
    <row r="3" spans="1:7" ht="60" customHeight="1" x14ac:dyDescent="0.2">
      <c r="A3" s="208" t="s">
        <v>383</v>
      </c>
      <c r="B3" s="163" t="s">
        <v>404</v>
      </c>
      <c r="C3" s="163" t="s">
        <v>405</v>
      </c>
      <c r="D3" s="163" t="s">
        <v>406</v>
      </c>
      <c r="E3" s="209" t="s">
        <v>407</v>
      </c>
      <c r="F3" s="203"/>
      <c r="G3" s="203"/>
    </row>
    <row r="4" spans="1:7" x14ac:dyDescent="0.2">
      <c r="A4" s="210" t="s">
        <v>438</v>
      </c>
      <c r="B4" s="211" t="s">
        <v>439</v>
      </c>
      <c r="C4" s="212" t="s">
        <v>281</v>
      </c>
      <c r="D4" s="212" t="s">
        <v>282</v>
      </c>
      <c r="E4" s="213">
        <v>43112</v>
      </c>
      <c r="F4" s="203"/>
      <c r="G4" s="203"/>
    </row>
    <row r="5" spans="1:7" ht="30" x14ac:dyDescent="0.2">
      <c r="A5" s="251" t="s">
        <v>453</v>
      </c>
      <c r="B5" s="252" t="s">
        <v>454</v>
      </c>
      <c r="C5" s="253" t="s">
        <v>456</v>
      </c>
      <c r="D5" s="253" t="s">
        <v>282</v>
      </c>
      <c r="E5" s="254">
        <v>43138</v>
      </c>
      <c r="F5" s="203"/>
      <c r="G5" s="203"/>
    </row>
    <row r="6" spans="1:7" s="220" customFormat="1" x14ac:dyDescent="0.2">
      <c r="A6" s="218"/>
      <c r="B6" s="219"/>
      <c r="C6" s="219"/>
      <c r="D6" s="219"/>
      <c r="E6" s="219"/>
      <c r="F6" s="219"/>
      <c r="G6" s="219"/>
    </row>
    <row r="7" spans="1:7" ht="49.5" customHeight="1" x14ac:dyDescent="0.2">
      <c r="A7" s="295" t="s">
        <v>386</v>
      </c>
      <c r="B7" s="295"/>
      <c r="C7" s="306"/>
      <c r="D7" s="307"/>
      <c r="E7" s="295"/>
      <c r="F7" s="203"/>
      <c r="G7" s="203"/>
    </row>
    <row r="8" spans="1:7" ht="60" customHeight="1" x14ac:dyDescent="0.2">
      <c r="A8" s="208" t="s">
        <v>383</v>
      </c>
      <c r="B8" s="163" t="s">
        <v>384</v>
      </c>
      <c r="C8" s="239" t="s">
        <v>312</v>
      </c>
      <c r="D8" s="239" t="s">
        <v>385</v>
      </c>
      <c r="E8" s="240" t="s">
        <v>387</v>
      </c>
      <c r="F8" s="203"/>
      <c r="G8" s="221"/>
    </row>
    <row r="9" spans="1:7" x14ac:dyDescent="0.2">
      <c r="A9" s="275" t="s">
        <v>209</v>
      </c>
      <c r="B9" s="276" t="s">
        <v>210</v>
      </c>
      <c r="C9" s="277" t="s">
        <v>281</v>
      </c>
      <c r="D9" s="277" t="s">
        <v>282</v>
      </c>
      <c r="E9" s="278">
        <v>43189</v>
      </c>
      <c r="F9" s="203"/>
      <c r="G9" s="221"/>
    </row>
    <row r="10" spans="1:7" ht="50.1" customHeight="1" x14ac:dyDescent="0.2">
      <c r="A10" s="295" t="s">
        <v>457</v>
      </c>
      <c r="B10" s="295"/>
      <c r="C10" s="295"/>
      <c r="D10" s="295"/>
      <c r="E10" s="295"/>
      <c r="F10" s="203"/>
    </row>
    <row r="11" spans="1:7" ht="60" customHeight="1" x14ac:dyDescent="0.2">
      <c r="A11" s="208" t="s">
        <v>383</v>
      </c>
      <c r="B11" s="163" t="s">
        <v>384</v>
      </c>
      <c r="C11" s="163" t="s">
        <v>312</v>
      </c>
      <c r="D11" s="163" t="s">
        <v>385</v>
      </c>
      <c r="E11" s="209" t="s">
        <v>388</v>
      </c>
      <c r="F11" s="203"/>
    </row>
    <row r="12" spans="1:7" ht="45" x14ac:dyDescent="0.2">
      <c r="A12" s="210" t="s">
        <v>127</v>
      </c>
      <c r="B12" s="211" t="s">
        <v>128</v>
      </c>
      <c r="C12" s="212" t="s">
        <v>287</v>
      </c>
      <c r="D12" s="212" t="s">
        <v>441</v>
      </c>
      <c r="E12" s="213">
        <v>43144</v>
      </c>
      <c r="F12" s="203"/>
    </row>
    <row r="13" spans="1:7" x14ac:dyDescent="0.2">
      <c r="A13" s="214" t="s">
        <v>249</v>
      </c>
      <c r="B13" s="215" t="s">
        <v>250</v>
      </c>
      <c r="C13" s="216" t="s">
        <v>281</v>
      </c>
      <c r="D13" s="216" t="s">
        <v>282</v>
      </c>
      <c r="E13" s="217">
        <v>43167</v>
      </c>
      <c r="F13" s="203"/>
    </row>
    <row r="14" spans="1:7" x14ac:dyDescent="0.2">
      <c r="A14" s="210" t="s">
        <v>255</v>
      </c>
      <c r="B14" s="211" t="s">
        <v>256</v>
      </c>
      <c r="C14" s="212" t="s">
        <v>281</v>
      </c>
      <c r="D14" s="212" t="s">
        <v>282</v>
      </c>
      <c r="E14" s="213">
        <v>43167</v>
      </c>
      <c r="F14" s="203"/>
    </row>
    <row r="15" spans="1:7" x14ac:dyDescent="0.2">
      <c r="A15" s="251" t="s">
        <v>438</v>
      </c>
      <c r="B15" s="252" t="s">
        <v>439</v>
      </c>
      <c r="C15" s="253" t="s">
        <v>281</v>
      </c>
      <c r="D15" s="253" t="s">
        <v>282</v>
      </c>
      <c r="E15" s="254">
        <v>43167</v>
      </c>
      <c r="F15" s="203"/>
    </row>
    <row r="16" spans="1:7" x14ac:dyDescent="0.2">
      <c r="A16" s="185"/>
      <c r="B16" s="222"/>
      <c r="C16" s="222"/>
      <c r="D16" s="222"/>
      <c r="E16" s="223"/>
    </row>
    <row r="17" spans="1:6" ht="50.1" customHeight="1" x14ac:dyDescent="0.2">
      <c r="A17" s="295" t="s">
        <v>389</v>
      </c>
      <c r="B17" s="295"/>
      <c r="C17" s="295"/>
      <c r="D17" s="295"/>
      <c r="E17" s="295"/>
      <c r="F17" s="203"/>
    </row>
    <row r="18" spans="1:6" ht="60" customHeight="1" x14ac:dyDescent="0.2">
      <c r="A18" s="208" t="s">
        <v>383</v>
      </c>
      <c r="B18" s="163" t="s">
        <v>384</v>
      </c>
      <c r="C18" s="163" t="s">
        <v>312</v>
      </c>
      <c r="D18" s="163" t="s">
        <v>385</v>
      </c>
      <c r="E18" s="209" t="s">
        <v>390</v>
      </c>
      <c r="F18" s="203"/>
    </row>
    <row r="19" spans="1:6" x14ac:dyDescent="0.2">
      <c r="A19" s="80"/>
      <c r="B19" s="211"/>
      <c r="C19" s="212"/>
      <c r="D19" s="212"/>
      <c r="E19" s="213"/>
      <c r="F19" s="203"/>
    </row>
    <row r="20" spans="1:6" x14ac:dyDescent="0.2">
      <c r="A20" s="85"/>
      <c r="B20" s="215"/>
      <c r="C20" s="216"/>
      <c r="D20" s="216"/>
      <c r="E20" s="224"/>
      <c r="F20" s="203"/>
    </row>
    <row r="21" spans="1:6" x14ac:dyDescent="0.2">
      <c r="A21" s="185"/>
      <c r="B21" s="222"/>
      <c r="C21" s="222"/>
      <c r="D21" s="222"/>
      <c r="E21" s="223"/>
    </row>
    <row r="22" spans="1:6" ht="32.25" customHeight="1" x14ac:dyDescent="0.2">
      <c r="A22" s="225" t="s">
        <v>391</v>
      </c>
      <c r="B22" s="204"/>
      <c r="C22" s="204"/>
      <c r="D22" s="204"/>
      <c r="E22" s="205"/>
      <c r="F22" s="206"/>
    </row>
    <row r="23" spans="1:6" ht="60" customHeight="1" x14ac:dyDescent="0.2">
      <c r="A23" s="208" t="s">
        <v>383</v>
      </c>
      <c r="B23" s="163" t="s">
        <v>384</v>
      </c>
      <c r="C23" s="163" t="s">
        <v>312</v>
      </c>
      <c r="D23" s="163" t="s">
        <v>385</v>
      </c>
      <c r="E23" s="209" t="s">
        <v>392</v>
      </c>
    </row>
    <row r="24" spans="1:6" ht="30" customHeight="1" x14ac:dyDescent="0.2">
      <c r="A24" s="80" t="s">
        <v>119</v>
      </c>
      <c r="B24" s="212" t="s">
        <v>120</v>
      </c>
      <c r="C24" s="212" t="s">
        <v>287</v>
      </c>
      <c r="D24" s="212" t="s">
        <v>441</v>
      </c>
      <c r="E24" s="226">
        <v>43103</v>
      </c>
    </row>
    <row r="25" spans="1:6" ht="30" customHeight="1" x14ac:dyDescent="0.2">
      <c r="A25" s="85" t="s">
        <v>133</v>
      </c>
      <c r="B25" s="215" t="s">
        <v>134</v>
      </c>
      <c r="C25" s="216" t="s">
        <v>287</v>
      </c>
      <c r="D25" s="216" t="s">
        <v>441</v>
      </c>
      <c r="E25" s="224">
        <v>43103</v>
      </c>
    </row>
    <row r="26" spans="1:6" ht="30" customHeight="1" x14ac:dyDescent="0.2">
      <c r="A26" s="80" t="s">
        <v>76</v>
      </c>
      <c r="B26" s="212" t="s">
        <v>122</v>
      </c>
      <c r="C26" s="212" t="s">
        <v>287</v>
      </c>
      <c r="D26" s="212" t="s">
        <v>441</v>
      </c>
      <c r="E26" s="226">
        <v>43103</v>
      </c>
    </row>
    <row r="27" spans="1:6" ht="30" customHeight="1" x14ac:dyDescent="0.2">
      <c r="A27" s="85" t="s">
        <v>136</v>
      </c>
      <c r="B27" s="215" t="s">
        <v>137</v>
      </c>
      <c r="C27" s="216" t="s">
        <v>287</v>
      </c>
      <c r="D27" s="216" t="s">
        <v>441</v>
      </c>
      <c r="E27" s="224">
        <v>43103</v>
      </c>
      <c r="F27" s="230"/>
    </row>
    <row r="28" spans="1:6" ht="30" customHeight="1" x14ac:dyDescent="0.2">
      <c r="A28" s="80" t="s">
        <v>160</v>
      </c>
      <c r="B28" s="212" t="s">
        <v>161</v>
      </c>
      <c r="C28" s="212" t="s">
        <v>287</v>
      </c>
      <c r="D28" s="212" t="s">
        <v>441</v>
      </c>
      <c r="E28" s="226">
        <v>43103</v>
      </c>
      <c r="F28" s="230"/>
    </row>
    <row r="29" spans="1:6" ht="30" customHeight="1" x14ac:dyDescent="0.2">
      <c r="A29" s="85" t="s">
        <v>124</v>
      </c>
      <c r="B29" s="215" t="s">
        <v>125</v>
      </c>
      <c r="C29" s="216" t="s">
        <v>287</v>
      </c>
      <c r="D29" s="216" t="s">
        <v>441</v>
      </c>
      <c r="E29" s="224">
        <v>43103</v>
      </c>
      <c r="F29" s="230"/>
    </row>
    <row r="30" spans="1:6" ht="30" customHeight="1" x14ac:dyDescent="0.2">
      <c r="A30" s="80" t="s">
        <v>148</v>
      </c>
      <c r="B30" s="212" t="s">
        <v>149</v>
      </c>
      <c r="C30" s="212" t="s">
        <v>287</v>
      </c>
      <c r="D30" s="212" t="s">
        <v>441</v>
      </c>
      <c r="E30" s="226">
        <v>43103</v>
      </c>
      <c r="F30" s="230"/>
    </row>
    <row r="31" spans="1:6" ht="30" customHeight="1" x14ac:dyDescent="0.2">
      <c r="A31" s="85" t="s">
        <v>130</v>
      </c>
      <c r="B31" s="215" t="s">
        <v>131</v>
      </c>
      <c r="C31" s="216" t="s">
        <v>287</v>
      </c>
      <c r="D31" s="216" t="s">
        <v>441</v>
      </c>
      <c r="E31" s="224">
        <v>43103</v>
      </c>
      <c r="F31" s="230"/>
    </row>
    <row r="32" spans="1:6" ht="30" customHeight="1" x14ac:dyDescent="0.2">
      <c r="A32" s="80" t="s">
        <v>110</v>
      </c>
      <c r="B32" s="212" t="s">
        <v>111</v>
      </c>
      <c r="C32" s="212" t="s">
        <v>287</v>
      </c>
      <c r="D32" s="212" t="s">
        <v>441</v>
      </c>
      <c r="E32" s="226">
        <v>43103</v>
      </c>
      <c r="F32" s="230"/>
    </row>
    <row r="33" spans="1:6" ht="30" customHeight="1" x14ac:dyDescent="0.2">
      <c r="A33" s="85" t="s">
        <v>113</v>
      </c>
      <c r="B33" s="215" t="s">
        <v>114</v>
      </c>
      <c r="C33" s="216" t="s">
        <v>287</v>
      </c>
      <c r="D33" s="216" t="s">
        <v>441</v>
      </c>
      <c r="E33" s="224">
        <v>43103</v>
      </c>
      <c r="F33" s="230"/>
    </row>
    <row r="34" spans="1:6" ht="30" customHeight="1" x14ac:dyDescent="0.2">
      <c r="A34" s="80" t="s">
        <v>142</v>
      </c>
      <c r="B34" s="212" t="s">
        <v>143</v>
      </c>
      <c r="C34" s="212" t="s">
        <v>287</v>
      </c>
      <c r="D34" s="212" t="s">
        <v>441</v>
      </c>
      <c r="E34" s="226">
        <v>43103</v>
      </c>
      <c r="F34" s="230"/>
    </row>
    <row r="35" spans="1:6" ht="30" customHeight="1" x14ac:dyDescent="0.2">
      <c r="A35" s="85" t="s">
        <v>139</v>
      </c>
      <c r="B35" s="215" t="s">
        <v>140</v>
      </c>
      <c r="C35" s="216" t="s">
        <v>287</v>
      </c>
      <c r="D35" s="216" t="s">
        <v>441</v>
      </c>
      <c r="E35" s="224">
        <v>43103</v>
      </c>
      <c r="F35" s="230"/>
    </row>
    <row r="36" spans="1:6" ht="30" customHeight="1" x14ac:dyDescent="0.2">
      <c r="A36" s="80" t="s">
        <v>167</v>
      </c>
      <c r="B36" s="212" t="s">
        <v>168</v>
      </c>
      <c r="C36" s="212" t="s">
        <v>287</v>
      </c>
      <c r="D36" s="212" t="s">
        <v>441</v>
      </c>
      <c r="E36" s="226">
        <v>43103</v>
      </c>
      <c r="F36" s="230"/>
    </row>
    <row r="37" spans="1:6" ht="30" customHeight="1" x14ac:dyDescent="0.2">
      <c r="A37" s="85" t="s">
        <v>145</v>
      </c>
      <c r="B37" s="215" t="s">
        <v>146</v>
      </c>
      <c r="C37" s="216" t="s">
        <v>287</v>
      </c>
      <c r="D37" s="216" t="s">
        <v>441</v>
      </c>
      <c r="E37" s="224">
        <v>43103</v>
      </c>
      <c r="F37" s="231"/>
    </row>
    <row r="38" spans="1:6" ht="30" customHeight="1" x14ac:dyDescent="0.2">
      <c r="A38" s="80" t="s">
        <v>163</v>
      </c>
      <c r="B38" s="212" t="s">
        <v>164</v>
      </c>
      <c r="C38" s="212" t="s">
        <v>287</v>
      </c>
      <c r="D38" s="212" t="s">
        <v>441</v>
      </c>
      <c r="E38" s="226">
        <v>43103</v>
      </c>
      <c r="F38" s="223"/>
    </row>
    <row r="39" spans="1:6" ht="30" customHeight="1" x14ac:dyDescent="0.2">
      <c r="A39" s="85" t="s">
        <v>154</v>
      </c>
      <c r="B39" s="215" t="s">
        <v>155</v>
      </c>
      <c r="C39" s="216" t="s">
        <v>287</v>
      </c>
      <c r="D39" s="216" t="s">
        <v>441</v>
      </c>
      <c r="E39" s="224">
        <v>43103</v>
      </c>
      <c r="F39" s="223"/>
    </row>
    <row r="40" spans="1:6" ht="30" customHeight="1" x14ac:dyDescent="0.2">
      <c r="A40" s="80" t="s">
        <v>151</v>
      </c>
      <c r="B40" s="212" t="s">
        <v>152</v>
      </c>
      <c r="C40" s="212" t="s">
        <v>287</v>
      </c>
      <c r="D40" s="212" t="s">
        <v>441</v>
      </c>
      <c r="E40" s="226">
        <v>43103</v>
      </c>
      <c r="F40" s="230"/>
    </row>
    <row r="41" spans="1:6" ht="30" customHeight="1" x14ac:dyDescent="0.2">
      <c r="A41" s="85" t="s">
        <v>157</v>
      </c>
      <c r="B41" s="215" t="s">
        <v>158</v>
      </c>
      <c r="C41" s="216" t="s">
        <v>287</v>
      </c>
      <c r="D41" s="216" t="s">
        <v>441</v>
      </c>
      <c r="E41" s="224">
        <v>43103</v>
      </c>
      <c r="F41" s="230"/>
    </row>
    <row r="42" spans="1:6" ht="30" customHeight="1" x14ac:dyDescent="0.2">
      <c r="A42" s="80" t="s">
        <v>127</v>
      </c>
      <c r="B42" s="212" t="s">
        <v>128</v>
      </c>
      <c r="C42" s="212" t="s">
        <v>287</v>
      </c>
      <c r="D42" s="212" t="s">
        <v>441</v>
      </c>
      <c r="E42" s="226">
        <v>43103</v>
      </c>
      <c r="F42" s="230"/>
    </row>
    <row r="43" spans="1:6" ht="30" customHeight="1" x14ac:dyDescent="0.2">
      <c r="A43" s="85" t="s">
        <v>170</v>
      </c>
      <c r="B43" s="215" t="s">
        <v>171</v>
      </c>
      <c r="C43" s="216" t="s">
        <v>287</v>
      </c>
      <c r="D43" s="216" t="s">
        <v>441</v>
      </c>
      <c r="E43" s="224">
        <v>43103</v>
      </c>
      <c r="F43" s="230"/>
    </row>
    <row r="44" spans="1:6" ht="30" customHeight="1" x14ac:dyDescent="0.2">
      <c r="A44" s="80" t="s">
        <v>170</v>
      </c>
      <c r="B44" s="212" t="s">
        <v>173</v>
      </c>
      <c r="C44" s="212" t="s">
        <v>442</v>
      </c>
      <c r="D44" s="212" t="s">
        <v>441</v>
      </c>
      <c r="E44" s="226">
        <v>43103</v>
      </c>
      <c r="F44" s="230"/>
    </row>
    <row r="45" spans="1:6" ht="30" customHeight="1" x14ac:dyDescent="0.2">
      <c r="A45" s="85" t="s">
        <v>71</v>
      </c>
      <c r="B45" s="215" t="s">
        <v>72</v>
      </c>
      <c r="C45" s="216" t="s">
        <v>442</v>
      </c>
      <c r="D45" s="216" t="s">
        <v>441</v>
      </c>
      <c r="E45" s="224">
        <v>43103</v>
      </c>
      <c r="F45" s="230"/>
    </row>
    <row r="46" spans="1:6" x14ac:dyDescent="0.2">
      <c r="A46" s="227"/>
      <c r="B46" s="228"/>
      <c r="C46" s="228"/>
      <c r="D46" s="228"/>
      <c r="E46" s="229"/>
      <c r="F46" s="230"/>
    </row>
  </sheetData>
  <sortState ref="A17:E29">
    <sortCondition ref="E17:E29"/>
  </sortState>
  <mergeCells count="5">
    <mergeCell ref="A7:E7"/>
    <mergeCell ref="A1:E1"/>
    <mergeCell ref="A2:E2"/>
    <mergeCell ref="A10:E10"/>
    <mergeCell ref="A17:E1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13" zoomScale="70" zoomScaleNormal="87" zoomScaleSheetLayoutView="70" workbookViewId="0">
      <selection activeCell="A17" sqref="A17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96"/>
      <c r="B1" s="296"/>
      <c r="C1" s="296"/>
      <c r="D1" s="296"/>
      <c r="E1" s="296"/>
      <c r="F1" s="296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295" t="s">
        <v>363</v>
      </c>
      <c r="B2" s="295"/>
      <c r="C2" s="297"/>
      <c r="D2" s="297"/>
      <c r="E2" s="297"/>
      <c r="F2" s="296"/>
      <c r="G2" s="107"/>
      <c r="H2" s="108"/>
      <c r="I2" s="108"/>
    </row>
    <row r="3" spans="1:13" ht="80.099999999999994" customHeight="1" x14ac:dyDescent="0.2">
      <c r="A3" s="55" t="s">
        <v>425</v>
      </c>
      <c r="B3" s="56" t="s">
        <v>400</v>
      </c>
      <c r="C3" s="56" t="s">
        <v>401</v>
      </c>
      <c r="D3" s="56" t="s">
        <v>402</v>
      </c>
      <c r="E3" s="56" t="s">
        <v>403</v>
      </c>
      <c r="F3" s="272"/>
      <c r="G3" s="109"/>
      <c r="L3" s="110"/>
      <c r="M3" s="111"/>
    </row>
    <row r="4" spans="1:13" ht="45" x14ac:dyDescent="0.2">
      <c r="A4" s="57" t="s">
        <v>426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427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478</v>
      </c>
      <c r="B6" s="20">
        <v>4884024720.1199999</v>
      </c>
      <c r="C6" s="20">
        <v>463212222.52999997</v>
      </c>
      <c r="D6" s="20">
        <v>27099632611.900002</v>
      </c>
      <c r="E6" s="20">
        <f>SUM(B6:D6)</f>
        <v>32446869554.550003</v>
      </c>
      <c r="F6" s="110"/>
      <c r="G6" s="109"/>
      <c r="L6" s="110"/>
      <c r="M6" s="111"/>
    </row>
    <row r="7" spans="1:13" ht="45" x14ac:dyDescent="0.2">
      <c r="A7" s="59" t="s">
        <v>428</v>
      </c>
      <c r="B7" s="18"/>
      <c r="C7" s="18"/>
      <c r="D7" s="18"/>
      <c r="E7" s="18"/>
      <c r="F7" s="110"/>
      <c r="G7" s="109"/>
      <c r="L7" s="110"/>
      <c r="M7" s="111"/>
    </row>
    <row r="8" spans="1:13" ht="45" x14ac:dyDescent="0.2">
      <c r="A8" s="112" t="s">
        <v>429</v>
      </c>
      <c r="B8" s="20"/>
      <c r="C8" s="20"/>
      <c r="D8" s="20"/>
      <c r="E8" s="20"/>
      <c r="F8" s="110"/>
      <c r="G8" s="109"/>
      <c r="L8" s="110"/>
      <c r="M8" s="111"/>
    </row>
    <row r="9" spans="1:13" ht="45" x14ac:dyDescent="0.2">
      <c r="A9" s="59" t="s">
        <v>430</v>
      </c>
      <c r="B9" s="18"/>
      <c r="C9" s="18"/>
      <c r="D9" s="18"/>
      <c r="E9" s="18"/>
      <c r="F9" s="110"/>
      <c r="G9" s="109"/>
      <c r="L9" s="110"/>
      <c r="M9" s="111"/>
    </row>
    <row r="10" spans="1:13" ht="45" x14ac:dyDescent="0.2">
      <c r="A10" s="112" t="s">
        <v>431</v>
      </c>
      <c r="B10" s="20"/>
      <c r="C10" s="20"/>
      <c r="D10" s="20"/>
      <c r="E10" s="20"/>
      <c r="F10" s="110"/>
      <c r="G10" s="109"/>
      <c r="L10" s="110"/>
      <c r="M10" s="111"/>
    </row>
    <row r="11" spans="1:13" ht="30" x14ac:dyDescent="0.2">
      <c r="A11" s="250" t="s">
        <v>425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432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433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434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435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295" t="s">
        <v>482</v>
      </c>
      <c r="B16" s="295"/>
      <c r="C16" s="295"/>
      <c r="D16" s="295"/>
      <c r="E16" s="295"/>
      <c r="F16" s="295"/>
      <c r="G16" s="107"/>
      <c r="H16" s="108"/>
      <c r="I16" s="108"/>
    </row>
    <row r="17" spans="1:13" ht="80.099999999999994" customHeight="1" x14ac:dyDescent="0.2">
      <c r="A17" s="55" t="s">
        <v>346</v>
      </c>
      <c r="B17" s="56" t="s">
        <v>364</v>
      </c>
      <c r="C17" s="56" t="s">
        <v>365</v>
      </c>
      <c r="D17" s="56" t="s">
        <v>366</v>
      </c>
      <c r="E17" s="56" t="s">
        <v>367</v>
      </c>
      <c r="F17" s="56" t="s">
        <v>373</v>
      </c>
    </row>
    <row r="18" spans="1:13" ht="45" x14ac:dyDescent="0.2">
      <c r="A18" s="116" t="s">
        <v>7</v>
      </c>
      <c r="B18" s="81" t="s">
        <v>353</v>
      </c>
      <c r="C18" s="117">
        <v>32793448</v>
      </c>
      <c r="D18" s="118">
        <v>57</v>
      </c>
      <c r="E18" s="119">
        <v>1869226536</v>
      </c>
      <c r="F18" s="120">
        <v>0.34960000000000002</v>
      </c>
    </row>
    <row r="19" spans="1:13" ht="45" x14ac:dyDescent="0.2">
      <c r="A19" s="121" t="s">
        <v>39</v>
      </c>
      <c r="B19" s="86" t="s">
        <v>353</v>
      </c>
      <c r="C19" s="122">
        <v>2086301</v>
      </c>
      <c r="D19" s="123">
        <v>348</v>
      </c>
      <c r="E19" s="124">
        <v>726032748</v>
      </c>
      <c r="F19" s="125">
        <v>0.1358</v>
      </c>
    </row>
    <row r="20" spans="1:13" ht="45" x14ac:dyDescent="0.2">
      <c r="A20" s="126" t="s">
        <v>74</v>
      </c>
      <c r="B20" s="81" t="s">
        <v>353</v>
      </c>
      <c r="C20" s="127">
        <v>22735148</v>
      </c>
      <c r="D20" s="128">
        <v>31.5</v>
      </c>
      <c r="E20" s="129">
        <v>716157162</v>
      </c>
      <c r="F20" s="130">
        <v>0.13389999999999999</v>
      </c>
    </row>
    <row r="21" spans="1:13" ht="45" x14ac:dyDescent="0.2">
      <c r="A21" s="121" t="s">
        <v>75</v>
      </c>
      <c r="B21" s="86" t="s">
        <v>353</v>
      </c>
      <c r="C21" s="122">
        <v>6535478</v>
      </c>
      <c r="D21" s="123">
        <v>83</v>
      </c>
      <c r="E21" s="124">
        <v>542444674</v>
      </c>
      <c r="F21" s="125">
        <v>0.1014</v>
      </c>
    </row>
    <row r="22" spans="1:13" ht="45" x14ac:dyDescent="0.2">
      <c r="A22" s="126" t="s">
        <v>40</v>
      </c>
      <c r="B22" s="81" t="s">
        <v>353</v>
      </c>
      <c r="C22" s="127">
        <v>14000000</v>
      </c>
      <c r="D22" s="128">
        <v>29.7</v>
      </c>
      <c r="E22" s="129">
        <v>415800000</v>
      </c>
      <c r="F22" s="130">
        <v>7.7799999999999994E-2</v>
      </c>
    </row>
    <row r="23" spans="1:13" ht="45" x14ac:dyDescent="0.2">
      <c r="A23" s="121" t="s">
        <v>77</v>
      </c>
      <c r="B23" s="86" t="s">
        <v>353</v>
      </c>
      <c r="C23" s="122">
        <v>17219662</v>
      </c>
      <c r="D23" s="123">
        <v>17.8</v>
      </c>
      <c r="E23" s="124">
        <v>306509983.60000002</v>
      </c>
      <c r="F23" s="125">
        <v>5.7299999999999997E-2</v>
      </c>
    </row>
    <row r="24" spans="1:13" ht="45" x14ac:dyDescent="0.2">
      <c r="A24" s="126" t="s">
        <v>76</v>
      </c>
      <c r="B24" s="81" t="s">
        <v>369</v>
      </c>
      <c r="C24" s="127">
        <v>814626</v>
      </c>
      <c r="D24" s="128">
        <v>201</v>
      </c>
      <c r="E24" s="129">
        <v>163739826</v>
      </c>
      <c r="F24" s="130">
        <v>3.0599999999999999E-2</v>
      </c>
    </row>
    <row r="25" spans="1:13" ht="49.5" customHeight="1" x14ac:dyDescent="0.2">
      <c r="A25" s="121" t="s">
        <v>8</v>
      </c>
      <c r="B25" s="86" t="s">
        <v>353</v>
      </c>
      <c r="C25" s="122">
        <v>24424613</v>
      </c>
      <c r="D25" s="123">
        <v>5.64</v>
      </c>
      <c r="E25" s="124">
        <v>137754817.31999999</v>
      </c>
      <c r="F25" s="125">
        <v>2.58E-2</v>
      </c>
    </row>
    <row r="26" spans="1:13" ht="45" x14ac:dyDescent="0.2">
      <c r="A26" s="126" t="s">
        <v>41</v>
      </c>
      <c r="B26" s="81" t="s">
        <v>368</v>
      </c>
      <c r="C26" s="127">
        <v>6090943</v>
      </c>
      <c r="D26" s="128">
        <v>22.4</v>
      </c>
      <c r="E26" s="129">
        <v>136437123.19999999</v>
      </c>
      <c r="F26" s="130">
        <v>2.5499999999999998E-2</v>
      </c>
    </row>
    <row r="27" spans="1:13" ht="45" x14ac:dyDescent="0.2">
      <c r="A27" s="131" t="s">
        <v>98</v>
      </c>
      <c r="B27" s="132" t="s">
        <v>369</v>
      </c>
      <c r="C27" s="133">
        <v>100919</v>
      </c>
      <c r="D27" s="134">
        <v>510</v>
      </c>
      <c r="E27" s="135">
        <v>51468690</v>
      </c>
      <c r="F27" s="136">
        <v>9.5999999999999992E-3</v>
      </c>
    </row>
    <row r="28" spans="1:13" ht="50.1" customHeight="1" x14ac:dyDescent="0.2">
      <c r="A28" s="280" t="s">
        <v>436</v>
      </c>
      <c r="B28" s="280"/>
      <c r="C28" s="280"/>
      <c r="D28" s="280"/>
      <c r="E28" s="280"/>
      <c r="F28" s="280"/>
      <c r="H28" s="137"/>
      <c r="I28" s="247"/>
      <c r="J28" s="247"/>
      <c r="K28" s="247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371</v>
      </c>
      <c r="J29" s="143" t="s">
        <v>372</v>
      </c>
      <c r="K29" s="246" t="s">
        <v>370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0</v>
      </c>
      <c r="J33" s="145">
        <f t="shared" si="1"/>
        <v>0</v>
      </c>
      <c r="K33" s="145">
        <f t="shared" si="1"/>
        <v>0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0</v>
      </c>
      <c r="J34" s="145">
        <f t="shared" si="1"/>
        <v>0</v>
      </c>
      <c r="K34" s="145">
        <f t="shared" si="1"/>
        <v>0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0</v>
      </c>
      <c r="J35" s="145">
        <f>J47/10^6</f>
        <v>0</v>
      </c>
      <c r="K35" s="145">
        <f>K47/10^6</f>
        <v>0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0</v>
      </c>
      <c r="J36" s="145">
        <f t="shared" si="2"/>
        <v>0</v>
      </c>
      <c r="K36" s="145">
        <f t="shared" si="2"/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413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414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415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416</v>
      </c>
      <c r="L45" s="115"/>
      <c r="M45" s="111"/>
    </row>
    <row r="46" spans="1:13" x14ac:dyDescent="0.2">
      <c r="H46" s="109" t="s">
        <v>417</v>
      </c>
      <c r="L46" s="115"/>
      <c r="M46" s="111"/>
    </row>
    <row r="47" spans="1:13" x14ac:dyDescent="0.2">
      <c r="H47" s="109" t="s">
        <v>418</v>
      </c>
      <c r="L47" s="115"/>
      <c r="M47" s="111"/>
    </row>
    <row r="48" spans="1:13" x14ac:dyDescent="0.2">
      <c r="H48" s="109" t="s">
        <v>419</v>
      </c>
      <c r="L48" s="115"/>
      <c r="M48" s="111"/>
    </row>
    <row r="49" spans="8:13" x14ac:dyDescent="0.2">
      <c r="H49" s="109" t="s">
        <v>420</v>
      </c>
      <c r="L49" s="115"/>
      <c r="M49" s="111"/>
    </row>
    <row r="50" spans="8:13" x14ac:dyDescent="0.2">
      <c r="H50" s="148" t="s">
        <v>421</v>
      </c>
      <c r="L50" s="115"/>
      <c r="M50" s="111"/>
    </row>
    <row r="51" spans="8:13" x14ac:dyDescent="0.2">
      <c r="H51" s="148" t="s">
        <v>437</v>
      </c>
      <c r="L51" s="115"/>
      <c r="M51" s="111"/>
    </row>
    <row r="52" spans="8:13" x14ac:dyDescent="0.2">
      <c r="H52" s="148" t="s">
        <v>423</v>
      </c>
      <c r="L52" s="115"/>
      <c r="M52" s="111"/>
    </row>
    <row r="53" spans="8:13" x14ac:dyDescent="0.2">
      <c r="H53" s="148" t="s">
        <v>424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3444A-EC00-42FA-903F-2B14911729DC}"/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2018-04-04T08:11:51Z</cp:lastPrinted>
  <dcterms:created xsi:type="dcterms:W3CDTF">2004-08-02T10:44:45Z</dcterms:created>
  <dcterms:modified xsi:type="dcterms:W3CDTF">2018-04-04T08:17:41Z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6544600</vt:r8>
  </property>
</Properties>
</file>