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170" tabRatio="893" activeTab="1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page'!$A$1:$G$45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sec'!$A$1:$E$40</definedName>
    <definedName name="_xlnm.Print_Area" localSheetId="24">'VP, Securities'!$A$1:$I$112</definedName>
  </definedNames>
  <calcPr calcId="171027"/>
</workbook>
</file>

<file path=xl/calcChain.xml><?xml version="1.0" encoding="utf-8"?>
<calcChain xmlns="http://schemas.openxmlformats.org/spreadsheetml/2006/main">
  <c r="G90" i="187" l="1"/>
  <c r="G112" i="187"/>
  <c r="H105" i="187"/>
  <c r="G105" i="187"/>
  <c r="F90" i="187"/>
  <c r="F48" i="187"/>
  <c r="F22" i="187"/>
  <c r="F13" i="187"/>
  <c r="B16" i="30"/>
  <c r="I39" i="186" l="1"/>
  <c r="J39" i="186"/>
  <c r="K39" i="186"/>
  <c r="L39" i="186"/>
  <c r="K40" i="30"/>
  <c r="L40" i="30"/>
  <c r="M40" i="30"/>
  <c r="N40" i="30"/>
  <c r="O40" i="30"/>
  <c r="P40" i="30"/>
  <c r="K34" i="30" l="1"/>
  <c r="L34" i="30"/>
  <c r="M34" i="30"/>
  <c r="N34" i="30"/>
  <c r="O34" i="30"/>
  <c r="P34" i="30"/>
  <c r="H90" i="187" l="1"/>
  <c r="I90" i="187"/>
  <c r="I38" i="186"/>
  <c r="J38" i="186"/>
  <c r="K38" i="186"/>
  <c r="L38" i="186"/>
  <c r="K39" i="30"/>
  <c r="L39" i="30"/>
  <c r="M39" i="30"/>
  <c r="N39" i="30"/>
  <c r="O39" i="30"/>
  <c r="P39" i="30"/>
  <c r="I36" i="186" l="1"/>
  <c r="J36" i="186"/>
  <c r="K36" i="186"/>
  <c r="L36" i="186"/>
  <c r="I37" i="186"/>
  <c r="J37" i="186"/>
  <c r="K37" i="186"/>
  <c r="L37" i="186"/>
  <c r="K37" i="30"/>
  <c r="L37" i="30"/>
  <c r="M37" i="30"/>
  <c r="N37" i="30"/>
  <c r="O37" i="30"/>
  <c r="P37" i="30"/>
  <c r="K38" i="30"/>
  <c r="L38" i="30"/>
  <c r="M38" i="30"/>
  <c r="N38" i="30"/>
  <c r="O38" i="30"/>
  <c r="P38" i="30"/>
  <c r="I35" i="186" l="1"/>
  <c r="J35" i="186"/>
  <c r="K35" i="186"/>
  <c r="L35" i="186"/>
  <c r="K36" i="30"/>
  <c r="L36" i="30"/>
  <c r="M36" i="30"/>
  <c r="N36" i="30"/>
  <c r="O36" i="30"/>
  <c r="P36" i="30"/>
  <c r="I34" i="186" l="1"/>
  <c r="J34" i="186"/>
  <c r="K34" i="186"/>
  <c r="L34" i="186"/>
  <c r="K35" i="30"/>
  <c r="L35" i="30"/>
  <c r="M35" i="30"/>
  <c r="N35" i="30"/>
  <c r="O35" i="30"/>
  <c r="P35" i="30"/>
  <c r="B15" i="188" l="1"/>
  <c r="B16" i="188" s="1"/>
  <c r="I33" i="186"/>
  <c r="J33" i="186"/>
  <c r="K33" i="186"/>
  <c r="L33" i="186"/>
  <c r="G16" i="30" l="1"/>
  <c r="I112" i="187" l="1"/>
  <c r="H112" i="187"/>
  <c r="I105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G13" i="187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8" i="187" l="1"/>
  <c r="H48" i="187"/>
  <c r="G48" i="187"/>
  <c r="C16" i="30" l="1"/>
  <c r="F16" i="30"/>
</calcChain>
</file>

<file path=xl/sharedStrings.xml><?xml version="1.0" encoding="utf-8"?>
<sst xmlns="http://schemas.openxmlformats.org/spreadsheetml/2006/main" count="806" uniqueCount="520">
  <si>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</si>
  <si>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</si>
  <si>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</si>
  <si>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</si>
  <si>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</si>
  <si>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</si>
  <si>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</si>
  <si>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</si>
  <si>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</si>
  <si>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</si>
  <si>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</si>
  <si>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</si>
  <si>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</si>
  <si>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</si>
  <si>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</si>
  <si>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</si>
  <si>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</si>
  <si>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</si>
  <si>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</si>
  <si>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</si>
  <si>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</si>
  <si>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</si>
  <si>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</si>
  <si>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</si>
  <si>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</si>
  <si>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</si>
  <si>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</si>
  <si>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</si>
  <si>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</si>
  <si>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</si>
  <si>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</si>
  <si>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</si>
  <si>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</si>
  <si>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</si>
  <si>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</si>
  <si>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</si>
  <si>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</si>
  <si>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</si>
  <si>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</si>
  <si>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</si>
  <si>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</si>
  <si>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</si>
  <si>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</si>
  <si>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</si>
  <si>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</si>
  <si>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</si>
  <si>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</si>
  <si>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</si>
  <si>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</si>
  <si>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</si>
  <si>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</si>
  <si>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</si>
  <si>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</si>
  <si>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</si>
  <si>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</si>
  <si>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</si>
  <si>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</si>
  <si>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</si>
  <si>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</si>
  <si>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</si>
  <si>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</si>
  <si>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</si>
  <si>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</si>
  <si>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</si>
  <si>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</si>
  <si>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</si>
  <si>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</si>
  <si>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</si>
  <si>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</si>
  <si>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</si>
  <si>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</si>
  <si>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</si>
  <si>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</si>
  <si>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</si>
  <si>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</si>
  <si>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</si>
  <si>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</si>
  <si>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</si>
  <si>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</si>
  <si>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</si>
  <si>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</si>
  <si>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</si>
  <si>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</si>
  <si>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</si>
  <si>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</si>
  <si>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</si>
  <si>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</si>
  <si>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</si>
  <si>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</si>
  <si>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</si>
  <si>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</si>
  <si>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</si>
  <si>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</si>
  <si>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</si>
  <si>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</si>
  <si>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</si>
  <si>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</si>
  <si>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</si>
  <si>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</si>
  <si>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</si>
  <si>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</si>
  <si>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</si>
  <si>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</si>
  <si>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</si>
  <si>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</si>
  <si>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</si>
  <si>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</si>
  <si>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</si>
  <si>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</si>
  <si>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</si>
  <si>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</si>
  <si>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</si>
  <si>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</si>
  <si>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</si>
  <si>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</si>
  <si>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</si>
  <si>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</si>
  <si>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</si>
  <si>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</si>
  <si>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</si>
  <si>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</si>
  <si>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</si>
  <si>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</si>
  <si>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</si>
  <si>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</si>
  <si>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</si>
  <si>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</si>
  <si>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</si>
  <si>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</si>
  <si>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</si>
  <si>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</si>
  <si>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</si>
  <si>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</si>
  <si>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</si>
  <si>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</si>
  <si>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</si>
  <si>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</si>
  <si>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</si>
  <si>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</si>
  <si>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</si>
  <si>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</si>
  <si>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</si>
  <si>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</si>
  <si>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</si>
  <si>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</si>
  <si>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</si>
  <si>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</si>
  <si>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</si>
  <si>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</si>
  <si>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</si>
  <si>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</si>
  <si>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</si>
  <si>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</si>
  <si>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</si>
  <si>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</si>
  <si>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</si>
  <si>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</si>
  <si>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</si>
  <si>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</si>
  <si>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</si>
  <si>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</si>
  <si>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</si>
  <si>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</si>
  <si>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</si>
  <si>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</si>
  <si>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</si>
  <si>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</si>
  <si>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</si>
  <si>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</si>
  <si>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</si>
  <si>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</si>
  <si>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</si>
  <si>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</si>
  <si>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</si>
  <si>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</si>
  <si>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</si>
  <si>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</si>
  <si>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</si>
  <si>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</si>
  <si>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</si>
  <si>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</si>
  <si>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</si>
  <si>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</si>
  <si>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</si>
  <si>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</si>
  <si>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</si>
  <si>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</si>
  <si>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</si>
  <si>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</si>
  <si>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</si>
  <si>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</si>
  <si>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</si>
  <si>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</si>
  <si>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</si>
  <si>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</si>
  <si>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</si>
  <si>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</si>
  <si>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</si>
  <si>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</si>
  <si>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</si>
  <si>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</si>
  <si>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</si>
  <si>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</si>
  <si>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</si>
  <si>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</si>
  <si>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</si>
  <si>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</si>
  <si>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</si>
  <si>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</si>
  <si>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</si>
  <si>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</si>
  <si>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</si>
  <si>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</si>
  <si>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</si>
  <si>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</si>
  <si>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</si>
  <si>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</si>
  <si>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</si>
  <si>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</si>
  <si>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</si>
  <si>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</si>
  <si>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</si>
  <si>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</si>
  <si>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</si>
  <si>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</si>
  <si>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</si>
  <si>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</si>
  <si>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</si>
  <si>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</si>
  <si>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</si>
  <si>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</si>
  <si>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</si>
  <si>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</si>
  <si>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</si>
  <si>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</si>
  <si>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</si>
  <si>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</si>
  <si>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</si>
  <si>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</si>
  <si>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</si>
  <si>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</si>
  <si>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</si>
  <si>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</si>
  <si>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</si>
  <si>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</si>
  <si>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</si>
  <si>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</si>
  <si>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</si>
  <si>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</si>
  <si>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</si>
  <si>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</si>
  <si>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</si>
  <si>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</si>
  <si>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</si>
  <si>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</si>
  <si>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</si>
  <si>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</si>
  <si>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</si>
  <si>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</si>
  <si>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</si>
  <si>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</si>
  <si>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</si>
  <si>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</si>
  <si>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</si>
  <si>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</si>
  <si>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</si>
  <si>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</si>
  <si>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</si>
  <si>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</si>
  <si>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</si>
  <si>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</si>
  <si>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</si>
  <si>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</si>
  <si>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</si>
  <si>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</si>
  <si>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</si>
  <si>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</si>
  <si>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</si>
  <si>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</si>
  <si>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</si>
  <si>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</si>
  <si>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</si>
  <si>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</si>
  <si>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</si>
  <si>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</si>
  <si>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</si>
  <si>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</si>
  <si>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</si>
  <si>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</si>
  <si>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</si>
  <si>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</si>
  <si>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</si>
  <si>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</si>
  <si>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</si>
  <si>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</si>
  <si>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</si>
  <si>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</si>
  <si>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</si>
  <si>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</si>
  <si>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</si>
  <si>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</si>
  <si>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</si>
  <si>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</si>
  <si>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</si>
  <si>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</si>
  <si>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</si>
  <si>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</si>
  <si>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</si>
  <si>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</si>
  <si>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</si>
  <si>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</si>
  <si>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</si>
  <si>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</si>
  <si>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</si>
  <si>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</si>
  <si>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</si>
  <si>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</si>
  <si>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</si>
  <si>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</si>
  <si>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</si>
  <si>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</si>
  <si>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</si>
  <si>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</si>
  <si>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</si>
  <si>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</si>
  <si>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</si>
  <si>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</si>
  <si>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</si>
  <si>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</si>
  <si>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</si>
  <si>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</si>
  <si>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</si>
  <si>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</si>
  <si>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</si>
  <si>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</si>
  <si>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</si>
  <si>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</si>
  <si>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</si>
  <si>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</si>
  <si>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</si>
  <si>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</si>
  <si>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</si>
  <si>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</si>
  <si>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</si>
  <si>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</si>
  <si>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</si>
  <si>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</si>
  <si>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</si>
  <si>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</si>
  <si>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</si>
  <si>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</si>
  <si>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</si>
  <si>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</si>
  <si>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</si>
  <si>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</si>
  <si>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</si>
  <si>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</si>
  <si>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</si>
  <si>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r>
      <t xml:space="preserve">Trg delnic
</t>
    </r>
    <r>
      <rPr>
        <sz val="8"/>
        <color theme="0" tint="-0.14999847407452621"/>
        <rFont val="Titillium"/>
        <family val="3"/>
        <scheme val="minor"/>
      </rPr>
      <t>Equity market</t>
    </r>
  </si>
  <si>
    <r>
      <t xml:space="preserve">Zakladne menice
</t>
    </r>
    <r>
      <rPr>
        <sz val="8"/>
        <color theme="0" tint="-0.14999847407452621"/>
        <rFont val="Titillium"/>
        <family val="3"/>
        <scheme val="minor"/>
      </rPr>
      <t>Treasury bills</t>
    </r>
  </si>
  <si>
    <r>
      <t>Komercialni zapisi</t>
    </r>
    <r>
      <rPr>
        <sz val="8"/>
        <color theme="0" tint="-0.14999847407452621"/>
        <rFont val="Titillium"/>
        <family val="3"/>
        <scheme val="minor"/>
      </rPr>
      <t xml:space="preserve">
Comercial papers</t>
    </r>
  </si>
  <si>
    <r>
      <t xml:space="preserve">Prva kotacija
</t>
    </r>
    <r>
      <rPr>
        <sz val="8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</si>
  <si>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8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</si>
  <si>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8"/>
        <color theme="0" tint="-0.14999847407452621"/>
        <rFont val="Titillium"/>
        <family val="3"/>
        <scheme val="minor"/>
      </rPr>
      <t xml:space="preserve">
Entry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</si>
  <si>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Prva kotacija
</t>
    </r>
    <r>
      <rPr>
        <sz val="12"/>
        <rFont val="Titillium"/>
        <family val="3"/>
        <scheme val="minor"/>
      </rPr>
      <t>Prime Market</t>
    </r>
  </si>
  <si>
    <r>
      <rPr>
        <b/>
        <sz val="12"/>
        <rFont val="Titillium"/>
        <family val="3"/>
        <scheme val="minor"/>
      </rPr>
      <t xml:space="preserve">Trg obveznic
</t>
    </r>
    <r>
      <rPr>
        <sz val="12"/>
        <rFont val="Titillium"/>
        <family val="3"/>
        <scheme val="minor"/>
      </rPr>
      <t>Bonds</t>
    </r>
  </si>
  <si>
    <r>
      <rPr>
        <b/>
        <sz val="12"/>
        <rFont val="Titillium"/>
        <family val="3"/>
        <scheme val="minor"/>
      </rPr>
      <t>Trg obveznic</t>
    </r>
    <r>
      <rPr>
        <sz val="12"/>
        <rFont val="Titillium"/>
        <family val="3"/>
        <scheme val="minor"/>
      </rPr>
      <t xml:space="preserve">
Bonds</t>
    </r>
  </si>
  <si>
    <r>
      <t>Trg delnic</t>
    </r>
    <r>
      <rPr>
        <b/>
        <sz val="12"/>
        <rFont val="Titillium"/>
        <family val="3"/>
        <scheme val="minor"/>
      </rPr>
      <t xml:space="preserve"> - Standardna kotacija</t>
    </r>
    <r>
      <rPr>
        <sz val="12"/>
        <rFont val="Titillium"/>
        <family val="3"/>
        <scheme val="minor"/>
      </rPr>
      <t xml:space="preserve">
Standard Market</t>
    </r>
  </si>
  <si>
    <r>
      <t xml:space="preserve">Trg delnic
</t>
    </r>
    <r>
      <rPr>
        <sz val="12"/>
        <color theme="0" tint="-0.14999847407452621"/>
        <rFont val="Titillium"/>
        <family val="3"/>
        <scheme val="minor"/>
      </rPr>
      <t>Equity market</t>
    </r>
  </si>
  <si>
    <r>
      <t>Trg obveznic</t>
    </r>
    <r>
      <rPr>
        <sz val="12"/>
        <color theme="0" tint="-0.14999847407452621"/>
        <rFont val="Titillium"/>
        <family val="3"/>
        <scheme val="minor"/>
      </rPr>
      <t xml:space="preserve">
Bond market</t>
    </r>
  </si>
  <si>
    <r>
      <t xml:space="preserve">Prva kotacija
</t>
    </r>
    <r>
      <rPr>
        <sz val="12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</si>
  <si>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12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</si>
  <si>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12"/>
        <color theme="0" tint="-0.14999847407452621"/>
        <rFont val="Titillium"/>
        <family val="3"/>
        <scheme val="minor"/>
      </rPr>
      <t xml:space="preserve">
Entry market</t>
    </r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</si>
  <si>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</si>
  <si>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</si>
  <si>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</si>
  <si>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</si>
  <si>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</si>
  <si>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</si>
  <si>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</si>
  <si>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</si>
  <si>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</si>
  <si>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r>
      <t xml:space="preserve">Tip vrednostnega papirja
</t>
    </r>
    <r>
      <rPr>
        <i/>
        <sz val="12"/>
        <color theme="1"/>
        <rFont val="Titillium"/>
        <family val="3"/>
      </rPr>
      <t>Type of security</t>
    </r>
  </si>
  <si>
    <r>
      <t xml:space="preserve">Borzni promet             (v EUR)
</t>
    </r>
    <r>
      <rPr>
        <i/>
        <sz val="12"/>
        <color theme="1"/>
        <rFont val="Titillium"/>
        <family val="3"/>
      </rPr>
      <t>Turnover      
(in EUR)</t>
    </r>
  </si>
  <si>
    <r>
      <t xml:space="preserve">Število poslov
</t>
    </r>
    <r>
      <rPr>
        <i/>
        <sz val="12"/>
        <color theme="1"/>
        <rFont val="Titillium"/>
        <family val="3"/>
      </rPr>
      <t>Number of 
trades</t>
    </r>
  </si>
  <si>
    <r>
      <rPr>
        <b/>
        <sz val="12"/>
        <rFont val="Titillium"/>
        <family val="3"/>
      </rPr>
      <t>Delnice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Shares</t>
    </r>
  </si>
  <si>
    <r>
      <t xml:space="preserve">     </t>
    </r>
    <r>
      <rPr>
        <b/>
        <sz val="12"/>
        <rFont val="Titillium"/>
        <family val="3"/>
      </rPr>
      <t>Prva kotacija</t>
    </r>
    <r>
      <rPr>
        <sz val="12"/>
        <rFont val="Titillium"/>
        <family val="3"/>
      </rPr>
      <t xml:space="preserve">
   </t>
    </r>
    <r>
      <rPr>
        <i/>
        <sz val="12"/>
        <rFont val="Titillium"/>
        <family val="3"/>
      </rPr>
      <t xml:space="preserve">  Prime Market</t>
    </r>
  </si>
  <si>
    <r>
      <t xml:space="preserve">    </t>
    </r>
    <r>
      <rPr>
        <b/>
        <sz val="12"/>
        <rFont val="Titillium"/>
        <family val="3"/>
      </rPr>
      <t xml:space="preserve"> Standardna kotacija</t>
    </r>
    <r>
      <rPr>
        <sz val="12"/>
        <rFont val="Titillium"/>
        <family val="3"/>
      </rPr>
      <t xml:space="preserve">
   </t>
    </r>
    <r>
      <rPr>
        <i/>
        <sz val="12"/>
        <rFont val="Titillium"/>
        <family val="3"/>
      </rPr>
      <t xml:space="preserve">  Standard Market</t>
    </r>
  </si>
  <si>
    <r>
      <t xml:space="preserve">     </t>
    </r>
    <r>
      <rPr>
        <b/>
        <sz val="12"/>
        <rFont val="Titillium"/>
        <family val="3"/>
      </rPr>
      <t>Vstopna kotacija</t>
    </r>
    <r>
      <rPr>
        <sz val="12"/>
        <rFont val="Titillium"/>
        <family val="3"/>
      </rPr>
      <t xml:space="preserve">
    </t>
    </r>
    <r>
      <rPr>
        <i/>
        <sz val="12"/>
        <rFont val="Titillium"/>
        <family val="3"/>
      </rPr>
      <t xml:space="preserve"> Entry Market</t>
    </r>
  </si>
  <si>
    <r>
      <rPr>
        <b/>
        <sz val="12"/>
        <rFont val="Titillium"/>
        <family val="3"/>
      </rPr>
      <t>Obveznice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Bonds</t>
    </r>
  </si>
  <si>
    <r>
      <rPr>
        <b/>
        <sz val="12"/>
        <rFont val="Titillium"/>
        <family val="3"/>
      </rPr>
      <t>Zakladne menice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Treasury Bills</t>
    </r>
  </si>
  <si>
    <r>
      <rPr>
        <b/>
        <sz val="12"/>
        <rFont val="Titillium"/>
        <family val="3"/>
      </rPr>
      <t>Komercialni zapisi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Commercial Papers</t>
    </r>
  </si>
  <si>
    <r>
      <t xml:space="preserve">SKUPAJ
</t>
    </r>
    <r>
      <rPr>
        <i/>
        <sz val="12"/>
        <color theme="1"/>
        <rFont val="Titillium"/>
        <family val="3"/>
      </rPr>
      <t>TOTAL</t>
    </r>
    <r>
      <rPr>
        <b/>
        <sz val="12"/>
        <color theme="1"/>
        <rFont val="Titillium"/>
        <family val="3"/>
      </rPr>
      <t xml:space="preserve"> </t>
    </r>
  </si>
  <si>
    <r>
      <t xml:space="preserve">GIBANJE INDEKSA SBI TOP
</t>
    </r>
    <r>
      <rPr>
        <i/>
        <sz val="12"/>
        <rFont val="Titillium"/>
        <family val="3"/>
      </rPr>
      <t>SBI TOP INDEX PERFORMANCE</t>
    </r>
  </si>
  <si>
    <r>
      <t xml:space="preserve">Leto 2017
</t>
    </r>
    <r>
      <rPr>
        <i/>
        <sz val="12"/>
        <color theme="1"/>
        <rFont val="Titillium"/>
        <family val="3"/>
      </rPr>
      <t>Year 2017</t>
    </r>
  </si>
  <si>
    <r>
      <t xml:space="preserve">Najvišja vrednost
</t>
    </r>
    <r>
      <rPr>
        <i/>
        <sz val="12"/>
        <color theme="1"/>
        <rFont val="Titillium"/>
        <family val="3"/>
      </rPr>
      <t>Max</t>
    </r>
  </si>
  <si>
    <r>
      <t xml:space="preserve">Datum
</t>
    </r>
    <r>
      <rPr>
        <i/>
        <sz val="12"/>
        <color theme="1"/>
        <rFont val="Titillium"/>
        <family val="3"/>
      </rPr>
      <t>Date</t>
    </r>
  </si>
  <si>
    <r>
      <t xml:space="preserve">Najnižja vrednost
</t>
    </r>
    <r>
      <rPr>
        <i/>
        <sz val="12"/>
        <color theme="1"/>
        <rFont val="Titillium"/>
        <family val="3"/>
      </rPr>
      <t>Min</t>
    </r>
  </si>
  <si>
    <r>
      <t xml:space="preserve">Zaključna vrednost
</t>
    </r>
    <r>
      <rPr>
        <i/>
        <sz val="12"/>
        <color theme="1"/>
        <rFont val="Titillium"/>
        <family val="3"/>
      </rPr>
      <t>Close</t>
    </r>
  </si>
  <si>
    <r>
      <t xml:space="preserve">Donosnost
</t>
    </r>
    <r>
      <rPr>
        <i/>
        <sz val="12"/>
        <color theme="1"/>
        <rFont val="Titillium"/>
        <family val="3"/>
      </rPr>
      <t>Nominal return</t>
    </r>
  </si>
  <si>
    <r>
      <rPr>
        <b/>
        <sz val="12"/>
        <rFont val="Titillium"/>
        <family val="3"/>
      </rPr>
      <t>Januar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January</t>
    </r>
  </si>
  <si>
    <r>
      <rPr>
        <b/>
        <sz val="12"/>
        <rFont val="Titillium"/>
        <family val="3"/>
      </rPr>
      <t>Februar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February</t>
    </r>
  </si>
  <si>
    <r>
      <rPr>
        <b/>
        <sz val="12"/>
        <rFont val="Titillium"/>
        <family val="3"/>
      </rPr>
      <t>Marec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March</t>
    </r>
  </si>
  <si>
    <r>
      <rPr>
        <b/>
        <sz val="12"/>
        <rFont val="Titillium"/>
        <family val="3"/>
      </rPr>
      <t>April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April</t>
    </r>
  </si>
  <si>
    <r>
      <rPr>
        <b/>
        <sz val="12"/>
        <rFont val="Titillium"/>
        <family val="3"/>
      </rPr>
      <t>Maj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May</t>
    </r>
  </si>
  <si>
    <r>
      <rPr>
        <b/>
        <sz val="12"/>
        <rFont val="Titillium"/>
        <family val="3"/>
      </rPr>
      <t>Junij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June</t>
    </r>
  </si>
  <si>
    <r>
      <rPr>
        <b/>
        <sz val="12"/>
        <rFont val="Titillium"/>
        <family val="3"/>
      </rPr>
      <t>Julij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July</t>
    </r>
  </si>
  <si>
    <r>
      <rPr>
        <b/>
        <sz val="12"/>
        <rFont val="Titillium"/>
        <family val="3"/>
      </rPr>
      <t>Avgust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August</t>
    </r>
  </si>
  <si>
    <r>
      <rPr>
        <b/>
        <sz val="12"/>
        <rFont val="Titillium"/>
        <family val="3"/>
      </rPr>
      <t>September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September</t>
    </r>
  </si>
  <si>
    <r>
      <rPr>
        <b/>
        <sz val="12"/>
        <rFont val="Titillium"/>
        <family val="3"/>
      </rPr>
      <t>Oktober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October</t>
    </r>
  </si>
  <si>
    <r>
      <rPr>
        <b/>
        <sz val="12"/>
        <rFont val="Titillium"/>
        <family val="3"/>
      </rPr>
      <t>November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November</t>
    </r>
  </si>
  <si>
    <r>
      <rPr>
        <b/>
        <sz val="12"/>
        <rFont val="Titillium"/>
        <family val="3"/>
      </rPr>
      <t>December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December</t>
    </r>
  </si>
  <si>
    <r>
      <t xml:space="preserve">GIBANJE INDEKSA SBI TOP IN PROMET Z DELNICAMI
</t>
    </r>
    <r>
      <rPr>
        <i/>
        <sz val="12"/>
        <rFont val="Titillium"/>
        <family val="3"/>
      </rPr>
      <t>SLOVENE BLUE-CHIP INDEX (SBI TOP) PERFORMANCE AND TURNOVER OF SHARES</t>
    </r>
  </si>
  <si>
    <r>
      <t xml:space="preserve">BORZNI PROMET PO SEGMENTIH
</t>
    </r>
    <r>
      <rPr>
        <i/>
        <sz val="12"/>
        <rFont val="Titillium"/>
        <family val="3"/>
        <scheme val="minor"/>
      </rPr>
      <t>TURNOVER BY MARKET AND TYPE OF SECURITIES</t>
    </r>
  </si>
  <si>
    <r>
      <t xml:space="preserve">Leto 2017
</t>
    </r>
    <r>
      <rPr>
        <i/>
        <sz val="12"/>
        <color theme="1"/>
        <rFont val="Titillium"/>
        <family val="3"/>
        <scheme val="minor"/>
      </rPr>
      <t>Year 2017</t>
    </r>
  </si>
  <si>
    <r>
      <t xml:space="preserve">Delnice - Prva kotacija
(v EUR)
</t>
    </r>
    <r>
      <rPr>
        <i/>
        <sz val="12"/>
        <color theme="1"/>
        <rFont val="Titillium"/>
        <family val="3"/>
        <scheme val="minor"/>
      </rPr>
      <t>Shares - Prime Market
(in EUR)</t>
    </r>
  </si>
  <si>
    <r>
      <t xml:space="preserve">Delnice - Standardna kotacija (v EUR)
</t>
    </r>
    <r>
      <rPr>
        <i/>
        <sz val="12"/>
        <color theme="1"/>
        <rFont val="Titillium"/>
        <family val="3"/>
        <scheme val="minor"/>
      </rPr>
      <t>Shares - Standard Market (in EUR)</t>
    </r>
  </si>
  <si>
    <r>
      <t xml:space="preserve">Delnice - Vstopna kotacija
(v EUR)
</t>
    </r>
    <r>
      <rPr>
        <i/>
        <sz val="12"/>
        <color theme="1"/>
        <rFont val="Titillium"/>
        <family val="3"/>
        <scheme val="minor"/>
      </rPr>
      <t>Shares - Entry Market
(in EUR)</t>
    </r>
  </si>
  <si>
    <r>
      <t xml:space="preserve">Obveznice
(v EUR)
</t>
    </r>
    <r>
      <rPr>
        <i/>
        <sz val="12"/>
        <color theme="1"/>
        <rFont val="Titillium"/>
        <family val="3"/>
        <scheme val="minor"/>
      </rPr>
      <t>Bonds
(in EUR)</t>
    </r>
  </si>
  <si>
    <r>
      <t xml:space="preserve">Zakladne menice
(v EUR)
</t>
    </r>
    <r>
      <rPr>
        <i/>
        <sz val="12"/>
        <color theme="1"/>
        <rFont val="Titillium"/>
        <family val="3"/>
        <scheme val="minor"/>
      </rPr>
      <t>Treasury Bills
(in EUR)</t>
    </r>
  </si>
  <si>
    <r>
      <t xml:space="preserve">Komercialni zapisi
(v EUR)
</t>
    </r>
    <r>
      <rPr>
        <i/>
        <sz val="12"/>
        <color theme="1"/>
        <rFont val="Titillium"/>
        <family val="3"/>
        <scheme val="minor"/>
      </rPr>
      <t>Commercial Papers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</si>
  <si>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January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</si>
  <si>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February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</si>
  <si>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March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</si>
  <si>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April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</si>
  <si>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May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</si>
  <si>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June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</si>
  <si>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July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</si>
  <si>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August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</si>
  <si>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September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</si>
  <si>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October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</si>
  <si>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November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</si>
  <si>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December</t>
    </r>
  </si>
  <si>
    <r>
      <t xml:space="preserve">Skupaj
</t>
    </r>
    <r>
      <rPr>
        <i/>
        <sz val="12"/>
        <color theme="1"/>
        <rFont val="Titillium"/>
        <family val="3"/>
        <scheme val="minor"/>
      </rPr>
      <t>Total</t>
    </r>
  </si>
  <si>
    <r>
      <t xml:space="preserve">Vrednostni papir
</t>
    </r>
    <r>
      <rPr>
        <i/>
        <sz val="12"/>
        <color theme="1"/>
        <rFont val="Titillium"/>
        <family val="3"/>
        <scheme val="minor"/>
      </rPr>
      <t>Security</t>
    </r>
  </si>
  <si>
    <r>
      <t xml:space="preserve">Kotacija
</t>
    </r>
    <r>
      <rPr>
        <i/>
        <sz val="12"/>
        <color theme="1"/>
        <rFont val="Titillium"/>
        <family val="3"/>
        <scheme val="minor"/>
      </rPr>
      <t>Market</t>
    </r>
  </si>
  <si>
    <r>
      <t xml:space="preserve">Borzni promet (v EUR)
</t>
    </r>
    <r>
      <rPr>
        <i/>
        <sz val="12"/>
        <color theme="1"/>
        <rFont val="Titillium"/>
        <family val="3"/>
        <scheme val="minor"/>
      </rPr>
      <t>Turnover in EUR)</t>
    </r>
  </si>
  <si>
    <r>
      <t xml:space="preserve">Količina
</t>
    </r>
    <r>
      <rPr>
        <i/>
        <sz val="12"/>
        <color theme="1"/>
        <rFont val="Titillium"/>
        <family val="3"/>
        <scheme val="minor"/>
      </rPr>
      <t>Volume</t>
    </r>
  </si>
  <si>
    <r>
      <t xml:space="preserve">Št. poslov
</t>
    </r>
    <r>
      <rPr>
        <i/>
        <sz val="12"/>
        <color theme="1"/>
        <rFont val="Titillium"/>
        <family val="3"/>
        <scheme val="minor"/>
      </rPr>
      <t>Number of trades</t>
    </r>
  </si>
  <si>
    <r>
      <t xml:space="preserve">Delež  v prometu delnic
</t>
    </r>
    <r>
      <rPr>
        <i/>
        <sz val="12"/>
        <color theme="1"/>
        <rFont val="Titillium"/>
        <family val="3"/>
        <scheme val="minor"/>
      </rPr>
      <t>Share in turnover of shares</t>
    </r>
  </si>
  <si>
    <r>
      <t xml:space="preserve">Delež v celotnem prometu
</t>
    </r>
    <r>
      <rPr>
        <i/>
        <sz val="12"/>
        <color theme="1"/>
        <rFont val="Titillium"/>
        <family val="3"/>
        <scheme val="minor"/>
      </rPr>
      <t>Share in total turnover</t>
    </r>
  </si>
  <si>
    <r>
      <t xml:space="preserve">Borzni promet (v EUR)
</t>
    </r>
    <r>
      <rPr>
        <i/>
        <sz val="12"/>
        <color theme="1"/>
        <rFont val="Titillium"/>
        <family val="3"/>
        <scheme val="minor"/>
      </rPr>
      <t>Turnover (in EUR)</t>
    </r>
  </si>
  <si>
    <r>
      <t xml:space="preserve">Delež  v prometu obveznic
</t>
    </r>
    <r>
      <rPr>
        <i/>
        <sz val="12"/>
        <color theme="1"/>
        <rFont val="Titillium"/>
        <family val="3"/>
        <scheme val="minor"/>
      </rPr>
      <t>Share in turnover of bonds</t>
    </r>
  </si>
  <si>
    <r>
      <t xml:space="preserve">BORZNI PROMET PO SEGMENTIH V LETU 2017
</t>
    </r>
    <r>
      <rPr>
        <i/>
        <sz val="12"/>
        <rFont val="Titillium"/>
        <family val="3"/>
        <scheme val="minor"/>
      </rPr>
      <t>TURNOVER BY TYPE OF SECURITIES IN 2017</t>
    </r>
  </si>
  <si>
    <r>
      <t xml:space="preserve">TRŽNA KAPITALIZACIJA PO SEGMENTIH
</t>
    </r>
    <r>
      <rPr>
        <i/>
        <sz val="12"/>
        <rFont val="Titillium"/>
        <family val="3"/>
        <scheme val="minor"/>
      </rPr>
      <t>MARKET CAPITALISATION BY MARKET</t>
    </r>
  </si>
  <si>
    <r>
      <t xml:space="preserve">Delnice - Standardna kotacija
(v EUR)
</t>
    </r>
    <r>
      <rPr>
        <i/>
        <sz val="12"/>
        <color theme="1"/>
        <rFont val="Titillium"/>
        <family val="3"/>
        <scheme val="minor"/>
      </rPr>
      <t>Shares - Standard Market
(in EUR)</t>
    </r>
  </si>
  <si>
    <r>
      <t xml:space="preserve">Skupaj
(v EUR)
</t>
    </r>
    <r>
      <rPr>
        <i/>
        <sz val="12"/>
        <color theme="1"/>
        <rFont val="Titillium"/>
        <family val="3"/>
        <scheme val="minor"/>
      </rPr>
      <t>Total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</si>
  <si>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January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31.1.2017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</si>
  <si>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February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28.2.2017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</si>
  <si>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March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31.3.2017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</si>
  <si>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30.4.2017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</si>
  <si>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31.5.2017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</si>
  <si>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June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30.6.2017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</si>
  <si>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July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31.7.2017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</si>
  <si>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August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31.8.2017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</si>
  <si>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30.9.2017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</si>
  <si>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October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31.10.2017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</si>
  <si>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30.11.2017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</si>
  <si>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31.12.2017</t>
    </r>
  </si>
  <si>
    <r>
      <t xml:space="preserve">Segment
</t>
    </r>
    <r>
      <rPr>
        <i/>
        <sz val="12"/>
        <color theme="1"/>
        <rFont val="Titillium"/>
        <family val="3"/>
        <scheme val="minor"/>
      </rPr>
      <t>Market</t>
    </r>
  </si>
  <si>
    <r>
      <t xml:space="preserve">Število vrednostnih papirjev
</t>
    </r>
    <r>
      <rPr>
        <i/>
        <sz val="12"/>
        <color theme="1"/>
        <rFont val="Titillium"/>
        <family val="3"/>
        <scheme val="minor"/>
      </rPr>
      <t>Number of securities</t>
    </r>
  </si>
  <si>
    <r>
      <t xml:space="preserve">Tečaj
(v EUR)
</t>
    </r>
    <r>
      <rPr>
        <i/>
        <sz val="12"/>
        <color theme="1"/>
        <rFont val="Titillium"/>
        <family val="3"/>
        <scheme val="minor"/>
      </rPr>
      <t>Price 
(in EUR)</t>
    </r>
  </si>
  <si>
    <r>
      <t xml:space="preserve">Tržna kapitalizacija 
(v EUR)
</t>
    </r>
    <r>
      <rPr>
        <i/>
        <sz val="12"/>
        <color theme="1"/>
        <rFont val="Titillium"/>
        <family val="3"/>
        <scheme val="minor"/>
      </rPr>
      <t>Market capitalisation
(in EUR)</t>
    </r>
  </si>
  <si>
    <r>
      <t xml:space="preserve">Delež  v tržni kapitalizaciji delnic
</t>
    </r>
    <r>
      <rPr>
        <b/>
        <i/>
        <sz val="12"/>
        <color theme="1"/>
        <rFont val="Titillium"/>
        <family val="3"/>
        <scheme val="minor"/>
      </rPr>
      <t>S</t>
    </r>
    <r>
      <rPr>
        <i/>
        <sz val="12"/>
        <color theme="1"/>
        <rFont val="Titillium"/>
        <family val="3"/>
        <scheme val="minor"/>
      </rPr>
      <t xml:space="preserve">hare in market capitalisation of shares </t>
    </r>
  </si>
  <si>
    <r>
      <t xml:space="preserve">TRŽNA KAPITALIZACIJA PO SEGMENTIH V LETU 2017
</t>
    </r>
    <r>
      <rPr>
        <i/>
        <sz val="12"/>
        <rFont val="Titillium"/>
        <family val="3"/>
        <scheme val="minor"/>
      </rPr>
      <t>MARKET CAPITALISATION BY TYPE OF SECURITIES IN 2017</t>
    </r>
  </si>
  <si>
    <r>
      <t xml:space="preserve">DELNICE - PRVA KOTACIJA
</t>
    </r>
    <r>
      <rPr>
        <i/>
        <sz val="12"/>
        <rFont val="Titillium"/>
        <family val="3"/>
        <scheme val="minor"/>
      </rPr>
      <t>SHARES - PRIME MARKET</t>
    </r>
  </si>
  <si>
    <r>
      <t xml:space="preserve">Trgovalna koda
</t>
    </r>
    <r>
      <rPr>
        <i/>
        <sz val="12"/>
        <color theme="1"/>
        <rFont val="Titillium"/>
        <family val="3"/>
        <scheme val="minor"/>
      </rPr>
      <t>Trading code</t>
    </r>
  </si>
  <si>
    <r>
      <t xml:space="preserve">Borzni promet             (v EUR)
</t>
    </r>
    <r>
      <rPr>
        <i/>
        <sz val="12"/>
        <color theme="1"/>
        <rFont val="Titillium"/>
        <family val="3"/>
        <scheme val="minor"/>
      </rPr>
      <t>Turnover     
(in EUR)</t>
    </r>
  </si>
  <si>
    <r>
      <t xml:space="preserve">Št. poslov
</t>
    </r>
    <r>
      <rPr>
        <i/>
        <sz val="12"/>
        <color theme="1"/>
        <rFont val="Titillium"/>
        <family val="3"/>
        <scheme val="minor"/>
      </rPr>
      <t>Number of 
trades</t>
    </r>
  </si>
  <si>
    <r>
      <t xml:space="preserve">DELNICE - STANDARDNA KOTACIJA
</t>
    </r>
    <r>
      <rPr>
        <i/>
        <sz val="12"/>
        <rFont val="Titillium"/>
        <family val="3"/>
        <scheme val="minor"/>
      </rPr>
      <t>SHARES - STANDARD MARKET</t>
    </r>
  </si>
  <si>
    <r>
      <t xml:space="preserve">DELNICE - VSTOPNA KOTACIJA
</t>
    </r>
    <r>
      <rPr>
        <i/>
        <sz val="12"/>
        <rFont val="Titillium"/>
        <family val="3"/>
        <scheme val="minor"/>
      </rPr>
      <t>SHARES - ENTRY MARKET</t>
    </r>
  </si>
  <si>
    <r>
      <t xml:space="preserve">OBVEZNICE
</t>
    </r>
    <r>
      <rPr>
        <i/>
        <sz val="12"/>
        <rFont val="Titillium"/>
        <family val="3"/>
        <scheme val="minor"/>
      </rPr>
      <t>BONDS</t>
    </r>
  </si>
  <si>
    <r>
      <t xml:space="preserve">ZAKLADNE MENICE
</t>
    </r>
    <r>
      <rPr>
        <i/>
        <sz val="12"/>
        <rFont val="Titillium"/>
        <family val="3"/>
        <scheme val="minor"/>
      </rPr>
      <t>TREASURY BILLS</t>
    </r>
  </si>
  <si>
    <r>
      <t xml:space="preserve">Borzni promet              (v EUR)
</t>
    </r>
    <r>
      <rPr>
        <i/>
        <sz val="12"/>
        <color theme="1"/>
        <rFont val="Titillium"/>
        <family val="3"/>
        <scheme val="minor"/>
      </rPr>
      <t>Turnover     
(in EUR)</t>
    </r>
  </si>
  <si>
    <r>
      <t xml:space="preserve">KOMERCIALNI ZAPISI
</t>
    </r>
    <r>
      <rPr>
        <i/>
        <sz val="12"/>
        <rFont val="Titillium"/>
        <family val="3"/>
        <scheme val="minor"/>
      </rPr>
      <t>COMMERCIAL PAPERS</t>
    </r>
  </si>
  <si>
    <t>PETROL 5. IZDAJA</t>
  </si>
  <si>
    <t>PET5</t>
  </si>
  <si>
    <t>SI0032103747</t>
  </si>
  <si>
    <r>
      <t xml:space="preserve">Borzni član
</t>
    </r>
    <r>
      <rPr>
        <i/>
        <sz val="10"/>
        <color theme="1"/>
        <rFont val="Titillium"/>
        <family val="3"/>
        <scheme val="minor"/>
      </rPr>
      <t>Member</t>
    </r>
  </si>
  <si>
    <r>
      <t xml:space="preserve">Skupni promet
(v EUR)
</t>
    </r>
    <r>
      <rPr>
        <i/>
        <sz val="10"/>
        <color theme="1"/>
        <rFont val="Titillium"/>
        <family val="3"/>
        <scheme val="minor"/>
      </rPr>
      <t>Total turnover
(in EUR)</t>
    </r>
  </si>
  <si>
    <r>
      <t xml:space="preserve">Delež v prometu
</t>
    </r>
    <r>
      <rPr>
        <i/>
        <sz val="10"/>
        <color theme="1"/>
        <rFont val="Titillium"/>
        <family val="3"/>
        <scheme val="minor"/>
      </rPr>
      <t>Share in 
turnover</t>
    </r>
  </si>
  <si>
    <r>
      <t xml:space="preserve">Skupaj
</t>
    </r>
    <r>
      <rPr>
        <i/>
        <sz val="10"/>
        <color theme="1"/>
        <rFont val="Titillium"/>
        <family val="3"/>
        <scheme val="minor"/>
      </rPr>
      <t>Total</t>
    </r>
  </si>
  <si>
    <r>
      <t xml:space="preserve">NOVI VREDNOSTNI PAPIRJI
</t>
    </r>
    <r>
      <rPr>
        <i/>
        <sz val="12"/>
        <rFont val="Titillium"/>
        <family val="3"/>
        <scheme val="minor"/>
      </rPr>
      <t>NEW SECURITIES</t>
    </r>
  </si>
  <si>
    <r>
      <t xml:space="preserve">Izdajatelj
</t>
    </r>
    <r>
      <rPr>
        <i/>
        <sz val="12"/>
        <color theme="1"/>
        <rFont val="Titillium"/>
        <family val="3"/>
        <scheme val="minor"/>
      </rPr>
      <t>Issuer</t>
    </r>
  </si>
  <si>
    <r>
      <t xml:space="preserve">Trgovalna oznaka
</t>
    </r>
    <r>
      <rPr>
        <i/>
        <sz val="12"/>
        <color theme="1"/>
        <rFont val="Titillium"/>
        <family val="3"/>
        <scheme val="minor"/>
      </rPr>
      <t>Trading 
code</t>
    </r>
  </si>
  <si>
    <r>
      <t xml:space="preserve">Tip vrednostnega papirja
</t>
    </r>
    <r>
      <rPr>
        <i/>
        <sz val="12"/>
        <color theme="1"/>
        <rFont val="Titillium"/>
        <family val="3"/>
        <scheme val="minor"/>
      </rPr>
      <t>Type of security</t>
    </r>
  </si>
  <si>
    <r>
      <t xml:space="preserve">Segment
</t>
    </r>
    <r>
      <rPr>
        <i/>
        <sz val="12"/>
        <color theme="1"/>
        <rFont val="Titillium"/>
        <family val="3"/>
        <scheme val="minor"/>
      </rPr>
      <t>Market segment</t>
    </r>
  </si>
  <si>
    <r>
      <t xml:space="preserve">Datum pričetka trgovanja
</t>
    </r>
    <r>
      <rPr>
        <i/>
        <sz val="12"/>
        <color theme="1"/>
        <rFont val="Titillium"/>
        <family val="3"/>
        <scheme val="minor"/>
      </rPr>
      <t>First trading day</t>
    </r>
  </si>
  <si>
    <r>
      <t xml:space="preserve">UMIKI VREDNOSTNIH PAPIRJEV
</t>
    </r>
    <r>
      <rPr>
        <i/>
        <sz val="12"/>
        <rFont val="Titillium"/>
        <family val="3"/>
        <scheme val="minor"/>
      </rPr>
      <t>DELISTED SECURITIES</t>
    </r>
  </si>
  <si>
    <r>
      <t xml:space="preserve">Datum umika
</t>
    </r>
    <r>
      <rPr>
        <i/>
        <sz val="12"/>
        <color theme="1"/>
        <rFont val="Titillium"/>
        <family val="3"/>
        <scheme val="minor"/>
      </rPr>
      <t>Delisting date</t>
    </r>
  </si>
  <si>
    <r>
      <t xml:space="preserve">POVEČANJE ŠTEVILA VREDNOSTNIH PAPIRJEV
</t>
    </r>
    <r>
      <rPr>
        <i/>
        <sz val="12"/>
        <rFont val="Titillium"/>
        <family val="3"/>
        <scheme val="minor"/>
      </rPr>
      <t>INCREASE IN THE NUMBER OF SECURITIES</t>
    </r>
  </si>
  <si>
    <r>
      <t xml:space="preserve">Datum povečanja
</t>
    </r>
    <r>
      <rPr>
        <i/>
        <sz val="12"/>
        <color theme="1"/>
        <rFont val="Titillium"/>
        <family val="3"/>
        <scheme val="minor"/>
      </rPr>
      <t>Date of 
increase</t>
    </r>
  </si>
  <si>
    <r>
      <t xml:space="preserve">ZMANJŠANJE ŠTEVILA VREDNOSTNIH PAPIRJEV
</t>
    </r>
    <r>
      <rPr>
        <i/>
        <sz val="12"/>
        <rFont val="Titillium"/>
        <family val="3"/>
        <scheme val="minor"/>
      </rPr>
      <t>DECREASE IN THE NUMBER OF SECURITIES</t>
    </r>
  </si>
  <si>
    <r>
      <t xml:space="preserve">Datum zmanjšanja
</t>
    </r>
    <r>
      <rPr>
        <i/>
        <sz val="12"/>
        <color theme="1"/>
        <rFont val="Titillium"/>
        <family val="3"/>
        <scheme val="minor"/>
      </rPr>
      <t>Date of 
decrease</t>
    </r>
  </si>
  <si>
    <r>
      <t xml:space="preserve">PREMESTITVE VREDNOSTNIH PAPIRJEV
</t>
    </r>
    <r>
      <rPr>
        <i/>
        <sz val="12"/>
        <rFont val="Titillium"/>
        <family val="3"/>
        <scheme val="minor"/>
      </rPr>
      <t>TRANSFERS OF SECURITIES</t>
    </r>
  </si>
  <si>
    <r>
      <t xml:space="preserve">Datum premestitve
</t>
    </r>
    <r>
      <rPr>
        <i/>
        <sz val="12"/>
        <color theme="1"/>
        <rFont val="Titillium"/>
        <family val="3"/>
        <scheme val="minor"/>
      </rPr>
      <t>Transfer date</t>
    </r>
  </si>
  <si>
    <r>
      <t xml:space="preserve">VELIKOST TRGA V SEPTEMBRU 2017
</t>
    </r>
    <r>
      <rPr>
        <i/>
        <sz val="12"/>
        <rFont val="Titillium"/>
        <family val="3"/>
      </rPr>
      <t>MARKET SIZE IN SEPTEMBER 2017</t>
    </r>
  </si>
  <si>
    <t>Število izdajateljev
Number of Issuers
29.9.2017</t>
  </si>
  <si>
    <t>Število izdaj
Number of issues
29.9.2017</t>
  </si>
  <si>
    <t>Tržna kapitalizacija       (v mio EUR)
Market capitalisation 
(in EURm)
29.9.2017</t>
  </si>
  <si>
    <r>
      <t xml:space="preserve">NAJPROMETNEJŠE DELNICE V SEPTEMBRU 2017
</t>
    </r>
    <r>
      <rPr>
        <i/>
        <sz val="12"/>
        <rFont val="Titillium"/>
        <family val="3"/>
        <scheme val="minor"/>
      </rPr>
      <t>MOST TRADED SHARES IN SEPTEMBER 2017</t>
    </r>
  </si>
  <si>
    <r>
      <t xml:space="preserve">NAJPROMETNEJŠI DOLŽNIŠKI VP V SEPTEMBRU 2017
</t>
    </r>
    <r>
      <rPr>
        <i/>
        <sz val="12"/>
        <rFont val="Titillium"/>
        <family val="3"/>
        <scheme val="minor"/>
      </rPr>
      <t>MOST TRADED DEBT SECURITIES IN SEPTEMBER 2017</t>
    </r>
  </si>
  <si>
    <r>
      <t xml:space="preserve">DELNICE Z NAJVEČJO TRŽNO KAPITALIZACIJO NA DAN 29.9.2017
</t>
    </r>
    <r>
      <rPr>
        <i/>
        <sz val="12"/>
        <rFont val="Titillium"/>
        <family val="3"/>
        <scheme val="minor"/>
      </rPr>
      <t>SHARES WITH THE HIGHEST MARKET CAPITALISATION AS AT 29 SEP 2017</t>
    </r>
  </si>
  <si>
    <t>Tečaj
(v EUR)
Price 
(in EUR)
29.9.2017</t>
  </si>
  <si>
    <t>Število vrednostnih papirjev
Number of securities
29.9.2017</t>
  </si>
  <si>
    <t>Tržna kapitalizacija 
(v EUR)
Market capitalisation
(in EUR)
29.9.2017</t>
  </si>
  <si>
    <r>
      <t>Trg delnic - Standardna</t>
    </r>
    <r>
      <rPr>
        <b/>
        <sz val="12"/>
        <rFont val="Titillium"/>
        <family val="3"/>
        <scheme val="minor"/>
      </rPr>
      <t xml:space="preserve"> kotacija
Standard</t>
    </r>
    <r>
      <rPr>
        <sz val="12"/>
        <rFont val="Titillium"/>
        <family val="3"/>
        <scheme val="minor"/>
      </rPr>
      <t xml:space="preserve"> Market</t>
    </r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</si>
  <si>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</si>
  <si>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</si>
  <si>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</si>
  <si>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</si>
  <si>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</si>
  <si>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</si>
  <si>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t>TRIMESEČNE ZAKLADNE MENICE 164. IZDAJA</t>
  </si>
  <si>
    <t>TZ164</t>
  </si>
  <si>
    <t>SI0002501896</t>
  </si>
  <si>
    <t>ABANKA d.d., Ljubljana</t>
  </si>
  <si>
    <t>Ostali Others</t>
  </si>
  <si>
    <r>
      <t xml:space="preserve">Trg delnic - </t>
    </r>
    <r>
      <rPr>
        <b/>
        <sz val="12"/>
        <rFont val="Titillium"/>
        <family val="3"/>
        <scheme val="minor"/>
      </rPr>
      <t>Vstopna kotacija</t>
    </r>
    <r>
      <rPr>
        <sz val="12"/>
        <rFont val="Titillium"/>
        <family val="3"/>
        <scheme val="minor"/>
      </rPr>
      <t xml:space="preserve">
Entry Market</t>
    </r>
  </si>
  <si>
    <r>
      <t xml:space="preserve">Trg delnic - </t>
    </r>
    <r>
      <rPr>
        <b/>
        <sz val="12"/>
        <rFont val="Titillium"/>
        <family val="3"/>
        <scheme val="minor"/>
      </rPr>
      <t>Prva kotacija</t>
    </r>
    <r>
      <rPr>
        <sz val="12"/>
        <rFont val="Titillium"/>
        <family val="3"/>
        <scheme val="minor"/>
      </rPr>
      <t xml:space="preserve">
Prime Market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</si>
</sst>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10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14"/>
      <name val="Titillium"/>
      <family val="3"/>
    </font>
    <font>
      <b/>
      <sz val="14"/>
      <color theme="0" tint="-4.9989318521683403E-2"/>
      <name val="Titillium"/>
      <family val="3"/>
    </font>
    <font>
      <sz val="10"/>
      <color theme="0" tint="-4.9989318521683403E-2"/>
      <name val="Titillium"/>
      <family val="3"/>
    </font>
    <font>
      <sz val="10"/>
      <name val="Titillium"/>
      <family val="3"/>
    </font>
    <font>
      <sz val="8"/>
      <color theme="0" tint="-4.9989318521683403E-2"/>
      <name val="Titillium"/>
      <family val="3"/>
    </font>
    <font>
      <b/>
      <sz val="10"/>
      <color indexed="9"/>
      <name val="Titillium"/>
      <family val="3"/>
    </font>
    <font>
      <b/>
      <sz val="10"/>
      <color theme="0" tint="-0.14999847407452621"/>
      <name val="Titillium"/>
      <family val="3"/>
      <scheme val="minor"/>
    </font>
    <font>
      <b/>
      <sz val="10"/>
      <name val="Titillium"/>
      <family val="3"/>
      <scheme val="minor"/>
    </font>
    <font>
      <sz val="10"/>
      <color theme="0" tint="-0.14999847407452621"/>
      <name val="Titillium"/>
      <family val="3"/>
      <scheme val="minor"/>
    </font>
    <font>
      <sz val="10"/>
      <name val="Titillium"/>
      <family val="3"/>
      <scheme val="minor"/>
    </font>
    <font>
      <b/>
      <sz val="8"/>
      <color theme="0" tint="-0.14999847407452621"/>
      <name val="Titillium"/>
      <family val="3"/>
      <scheme val="minor"/>
    </font>
    <font>
      <b/>
      <sz val="8"/>
      <name val="Titillium"/>
      <family val="3"/>
      <scheme val="minor"/>
    </font>
    <font>
      <u/>
      <sz val="10"/>
      <color theme="0" tint="-0.14999847407452621"/>
      <name val="Titillium"/>
      <family val="3"/>
      <scheme val="minor"/>
    </font>
    <font>
      <sz val="8"/>
      <color theme="0" tint="-0.14999847407452621"/>
      <name val="Titillium"/>
      <family val="3"/>
      <scheme val="minor"/>
    </font>
    <font>
      <sz val="8"/>
      <name val="Titillium"/>
      <family val="3"/>
      <scheme val="minor"/>
    </font>
    <font>
      <sz val="11"/>
      <color theme="0" tint="-0.14999847407452621"/>
      <name val="Titillium"/>
      <family val="3"/>
      <scheme val="minor"/>
    </font>
    <font>
      <b/>
      <sz val="12"/>
      <color theme="0" tint="-0.14999847407452621"/>
      <name val="Titillium"/>
      <family val="3"/>
      <scheme val="minor"/>
    </font>
    <font>
      <b/>
      <sz val="14"/>
      <name val="Titillium"/>
      <family val="3"/>
      <scheme val="minor"/>
    </font>
    <font>
      <sz val="10"/>
      <color theme="0"/>
      <name val="Titillium"/>
      <family val="3"/>
      <scheme val="minor"/>
    </font>
    <font>
      <b/>
      <sz val="24"/>
      <name val="Titillium Lt"/>
      <family val="3"/>
      <scheme val="major"/>
    </font>
    <font>
      <b/>
      <sz val="25"/>
      <name val="Titillium Lt"/>
      <family val="3"/>
      <scheme val="major"/>
    </font>
    <font>
      <b/>
      <sz val="12"/>
      <name val="Titillium"/>
      <family val="3"/>
    </font>
    <font>
      <sz val="12"/>
      <name val="Titillium"/>
      <family val="3"/>
    </font>
    <font>
      <b/>
      <sz val="12"/>
      <color theme="1"/>
      <name val="Titillium"/>
      <family val="3"/>
    </font>
    <font>
      <b/>
      <sz val="12"/>
      <name val="Titillium"/>
      <family val="3"/>
      <scheme val="minor"/>
    </font>
    <font>
      <sz val="12"/>
      <name val="Titillium"/>
      <family val="3"/>
      <scheme val="minor"/>
    </font>
    <font>
      <b/>
      <sz val="12"/>
      <color theme="1"/>
      <name val="Titillium"/>
      <family val="3"/>
      <scheme val="minor"/>
    </font>
    <font>
      <b/>
      <sz val="12"/>
      <name val="Titillium Lt"/>
      <family val="3"/>
      <scheme val="major"/>
    </font>
    <font>
      <sz val="12"/>
      <color theme="0" tint="-0.14999847407452621"/>
      <name val="Titillium"/>
      <family val="3"/>
      <scheme val="minor"/>
    </font>
    <font>
      <sz val="12"/>
      <color theme="0"/>
      <name val="Titillium"/>
      <family val="3"/>
      <scheme val="minor"/>
    </font>
    <font>
      <sz val="12"/>
      <color theme="0" tint="-4.9989318521683403E-2"/>
      <name val="Titillium"/>
      <family val="3"/>
      <scheme val="minor"/>
    </font>
    <font>
      <i/>
      <sz val="12"/>
      <name val="Titillium"/>
      <family val="3"/>
    </font>
    <font>
      <i/>
      <sz val="12"/>
      <color theme="1"/>
      <name val="Titillium"/>
      <family val="3"/>
    </font>
    <font>
      <i/>
      <sz val="12"/>
      <name val="Titillium"/>
      <family val="3"/>
      <scheme val="minor"/>
    </font>
    <font>
      <i/>
      <sz val="12"/>
      <color theme="1"/>
      <name val="Titillium"/>
      <family val="3"/>
      <scheme val="minor"/>
    </font>
    <font>
      <b/>
      <i/>
      <sz val="12"/>
      <color theme="1"/>
      <name val="Titillium"/>
      <family val="3"/>
      <scheme val="minor"/>
    </font>
    <font>
      <b/>
      <sz val="18"/>
      <name val="Titillium Lt"/>
      <family val="3"/>
      <scheme val="major"/>
    </font>
    <font>
      <b/>
      <sz val="10"/>
      <color theme="1"/>
      <name val="Titillium"/>
      <family val="3"/>
      <scheme val="minor"/>
    </font>
    <font>
      <i/>
      <sz val="10"/>
      <color theme="1"/>
      <name val="Titillium"/>
      <family val="3"/>
      <scheme val="minor"/>
    </font>
    <font>
      <sz val="10"/>
      <color theme="0" tint="-4.9989318521683403E-2"/>
      <name val="Titillium"/>
      <family val="3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2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/>
    <xf numFmtId="0" fontId="65" fillId="0" borderId="0" xfId="0" applyFont="1"/>
    <xf numFmtId="166" fontId="66" fillId="0" borderId="0" xfId="0" applyNumberFormat="1" applyFont="1" applyBorder="1"/>
    <xf numFmtId="0" fontId="62" fillId="0" borderId="0" xfId="0" applyFont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3" fontId="65" fillId="24" borderId="0" xfId="0" applyNumberFormat="1" applyFont="1" applyFill="1" applyBorder="1"/>
    <xf numFmtId="3" fontId="67" fillId="24" borderId="0" xfId="0" applyNumberFormat="1" applyFont="1" applyFill="1" applyBorder="1"/>
    <xf numFmtId="0" fontId="63" fillId="0" borderId="0" xfId="0" applyFont="1" applyAlignment="1">
      <alignment horizontal="center" wrapText="1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3" fontId="70" fillId="0" borderId="0" xfId="0" applyNumberFormat="1" applyFont="1" applyFill="1"/>
    <xf numFmtId="0" fontId="70" fillId="0" borderId="0" xfId="0" applyFont="1" applyFill="1"/>
    <xf numFmtId="0" fontId="72" fillId="0" borderId="0" xfId="0" applyFont="1" applyFill="1" applyAlignment="1">
      <alignment horizontal="center" wrapText="1"/>
    </xf>
    <xf numFmtId="0" fontId="72" fillId="24" borderId="0" xfId="0" applyFont="1" applyFill="1" applyAlignment="1">
      <alignment horizontal="center" wrapText="1"/>
    </xf>
    <xf numFmtId="0" fontId="73" fillId="24" borderId="0" xfId="0" applyFont="1" applyFill="1" applyAlignment="1">
      <alignment horizontal="center" wrapText="1"/>
    </xf>
    <xf numFmtId="0" fontId="74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76" fillId="24" borderId="0" xfId="0" applyFont="1" applyFill="1" applyAlignment="1">
      <alignment horizontal="right" wrapText="1"/>
    </xf>
    <xf numFmtId="3" fontId="76" fillId="24" borderId="0" xfId="0" applyNumberFormat="1" applyFont="1" applyFill="1" applyAlignment="1">
      <alignment horizontal="right" wrapText="1"/>
    </xf>
    <xf numFmtId="49" fontId="75" fillId="24" borderId="0" xfId="0" applyNumberFormat="1" applyFont="1" applyFill="1" applyBorder="1"/>
    <xf numFmtId="3" fontId="75" fillId="24" borderId="0" xfId="0" applyNumberFormat="1" applyFont="1" applyFill="1" applyBorder="1"/>
    <xf numFmtId="0" fontId="70" fillId="24" borderId="0" xfId="0" applyFont="1" applyFill="1"/>
    <xf numFmtId="0" fontId="71" fillId="24" borderId="0" xfId="0" applyFont="1" applyFill="1"/>
    <xf numFmtId="0" fontId="68" fillId="0" borderId="0" xfId="0" applyFont="1" applyAlignment="1">
      <alignment wrapText="1"/>
    </xf>
    <xf numFmtId="0" fontId="70" fillId="24" borderId="0" xfId="0" applyFont="1" applyFill="1" applyBorder="1"/>
    <xf numFmtId="0" fontId="72" fillId="24" borderId="0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3" fontId="77" fillId="24" borderId="0" xfId="0" applyNumberFormat="1" applyFont="1" applyFill="1" applyBorder="1"/>
    <xf numFmtId="0" fontId="75" fillId="24" borderId="0" xfId="0" applyFont="1" applyFill="1" applyBorder="1"/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wrapText="1"/>
    </xf>
    <xf numFmtId="0" fontId="70" fillId="0" borderId="0" xfId="0" applyFont="1" applyBorder="1"/>
    <xf numFmtId="17" fontId="70" fillId="0" borderId="0" xfId="0" quotePrefix="1" applyNumberFormat="1" applyFont="1"/>
    <xf numFmtId="0" fontId="70" fillId="0" borderId="0" xfId="0" quotePrefix="1" applyFont="1"/>
    <xf numFmtId="0" fontId="78" fillId="0" borderId="0" xfId="0" applyFont="1" applyBorder="1" applyAlignment="1">
      <alignment horizontal="left" wrapText="1"/>
    </xf>
    <xf numFmtId="0" fontId="78" fillId="24" borderId="0" xfId="0" applyFont="1" applyFill="1" applyBorder="1" applyAlignment="1">
      <alignment horizontal="left" wrapText="1"/>
    </xf>
    <xf numFmtId="3" fontId="71" fillId="0" borderId="0" xfId="0" applyNumberFormat="1" applyFont="1"/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center" wrapText="1"/>
    </xf>
    <xf numFmtId="0" fontId="80" fillId="0" borderId="0" xfId="0" applyFont="1"/>
    <xf numFmtId="10" fontId="80" fillId="0" borderId="0" xfId="0" applyNumberFormat="1" applyFont="1"/>
    <xf numFmtId="3" fontId="80" fillId="0" borderId="0" xfId="0" applyNumberFormat="1" applyFont="1"/>
    <xf numFmtId="0" fontId="81" fillId="0" borderId="0" xfId="0" applyFont="1" applyFill="1" applyBorder="1" applyAlignment="1">
      <alignment horizontal="left" wrapText="1"/>
    </xf>
    <xf numFmtId="0" fontId="65" fillId="0" borderId="0" xfId="0" applyFont="1" applyAlignment="1"/>
    <xf numFmtId="0" fontId="85" fillId="56" borderId="24" xfId="0" applyFont="1" applyFill="1" applyBorder="1" applyAlignment="1">
      <alignment horizontal="center" wrapText="1"/>
    </xf>
    <xf numFmtId="0" fontId="85" fillId="56" borderId="25" xfId="0" applyFont="1" applyFill="1" applyBorder="1" applyAlignment="1">
      <alignment horizontal="center" wrapText="1"/>
    </xf>
    <xf numFmtId="3" fontId="84" fillId="57" borderId="26" xfId="0" applyNumberFormat="1" applyFont="1" applyFill="1" applyBorder="1"/>
    <xf numFmtId="3" fontId="84" fillId="57" borderId="23" xfId="0" applyNumberFormat="1" applyFont="1" applyFill="1" applyBorder="1"/>
    <xf numFmtId="3" fontId="84" fillId="24" borderId="10" xfId="0" applyNumberFormat="1" applyFont="1" applyFill="1" applyBorder="1"/>
    <xf numFmtId="3" fontId="84" fillId="24" borderId="22" xfId="0" applyNumberFormat="1" applyFont="1" applyFill="1" applyBorder="1"/>
    <xf numFmtId="3" fontId="84" fillId="57" borderId="10" xfId="0" applyNumberFormat="1" applyFont="1" applyFill="1" applyBorder="1"/>
    <xf numFmtId="3" fontId="84" fillId="57" borderId="22" xfId="0" applyNumberFormat="1" applyFont="1" applyFill="1" applyBorder="1"/>
    <xf numFmtId="3" fontId="84" fillId="57" borderId="30" xfId="0" applyNumberFormat="1" applyFont="1" applyFill="1" applyBorder="1"/>
    <xf numFmtId="3" fontId="84" fillId="57" borderId="27" xfId="0" applyNumberFormat="1" applyFont="1" applyFill="1" applyBorder="1"/>
    <xf numFmtId="3" fontId="85" fillId="24" borderId="28" xfId="0" applyNumberFormat="1" applyFont="1" applyFill="1" applyBorder="1"/>
    <xf numFmtId="3" fontId="85" fillId="24" borderId="29" xfId="0" applyNumberFormat="1" applyFont="1" applyFill="1" applyBorder="1"/>
    <xf numFmtId="0" fontId="85" fillId="56" borderId="24" xfId="0" applyFont="1" applyFill="1" applyBorder="1" applyAlignment="1">
      <alignment horizontal="left" wrapText="1"/>
    </xf>
    <xf numFmtId="0" fontId="84" fillId="57" borderId="26" xfId="0" applyFont="1" applyFill="1" applyBorder="1" applyAlignment="1">
      <alignment horizontal="left" vertical="center" wrapText="1"/>
    </xf>
    <xf numFmtId="4" fontId="84" fillId="57" borderId="26" xfId="0" applyNumberFormat="1" applyFont="1" applyFill="1" applyBorder="1"/>
    <xf numFmtId="14" fontId="84" fillId="57" borderId="26" xfId="0" applyNumberFormat="1" applyFont="1" applyFill="1" applyBorder="1"/>
    <xf numFmtId="10" fontId="84" fillId="57" borderId="26" xfId="41" applyNumberFormat="1" applyFont="1" applyFill="1" applyBorder="1"/>
    <xf numFmtId="0" fontId="84" fillId="24" borderId="10" xfId="0" applyFont="1" applyFill="1" applyBorder="1" applyAlignment="1">
      <alignment horizontal="left" vertical="center" wrapText="1"/>
    </xf>
    <xf numFmtId="4" fontId="84" fillId="24" borderId="10" xfId="0" applyNumberFormat="1" applyFont="1" applyFill="1" applyBorder="1"/>
    <xf numFmtId="14" fontId="84" fillId="24" borderId="10" xfId="0" applyNumberFormat="1" applyFont="1" applyFill="1" applyBorder="1"/>
    <xf numFmtId="10" fontId="84" fillId="24" borderId="10" xfId="41" applyNumberFormat="1" applyFont="1" applyFill="1" applyBorder="1"/>
    <xf numFmtId="0" fontId="84" fillId="57" borderId="10" xfId="0" applyFont="1" applyFill="1" applyBorder="1" applyAlignment="1">
      <alignment horizontal="left" vertical="center" wrapText="1"/>
    </xf>
    <xf numFmtId="4" fontId="84" fillId="57" borderId="10" xfId="0" applyNumberFormat="1" applyFont="1" applyFill="1" applyBorder="1"/>
    <xf numFmtId="14" fontId="84" fillId="57" borderId="10" xfId="0" applyNumberFormat="1" applyFont="1" applyFill="1" applyBorder="1"/>
    <xf numFmtId="10" fontId="84" fillId="57" borderId="10" xfId="41" applyNumberFormat="1" applyFont="1" applyFill="1" applyBorder="1"/>
    <xf numFmtId="0" fontId="84" fillId="24" borderId="30" xfId="0" applyFont="1" applyFill="1" applyBorder="1" applyAlignment="1">
      <alignment horizontal="left" vertical="center" wrapText="1"/>
    </xf>
    <xf numFmtId="4" fontId="84" fillId="24" borderId="30" xfId="0" applyNumberFormat="1" applyFont="1" applyFill="1" applyBorder="1"/>
    <xf numFmtId="14" fontId="84" fillId="24" borderId="30" xfId="0" applyNumberFormat="1" applyFont="1" applyFill="1" applyBorder="1"/>
    <xf numFmtId="0" fontId="88" fillId="56" borderId="30" xfId="0" applyFont="1" applyFill="1" applyBorder="1" applyAlignment="1">
      <alignment horizontal="left" wrapText="1"/>
    </xf>
    <xf numFmtId="0" fontId="88" fillId="56" borderId="30" xfId="0" applyFont="1" applyFill="1" applyBorder="1" applyAlignment="1">
      <alignment horizontal="center" wrapText="1"/>
    </xf>
    <xf numFmtId="0" fontId="87" fillId="57" borderId="28" xfId="0" applyFont="1" applyFill="1" applyBorder="1" applyAlignment="1">
      <alignment horizontal="left" wrapText="1"/>
    </xf>
    <xf numFmtId="3" fontId="87" fillId="57" borderId="28" xfId="0" applyNumberFormat="1" applyFont="1" applyFill="1" applyBorder="1"/>
    <xf numFmtId="0" fontId="87" fillId="24" borderId="10" xfId="0" applyFont="1" applyFill="1" applyBorder="1" applyAlignment="1">
      <alignment horizontal="left" wrapText="1"/>
    </xf>
    <xf numFmtId="3" fontId="87" fillId="24" borderId="10" xfId="0" applyNumberFormat="1" applyFont="1" applyFill="1" applyBorder="1"/>
    <xf numFmtId="0" fontId="87" fillId="57" borderId="10" xfId="0" applyFont="1" applyFill="1" applyBorder="1" applyAlignment="1">
      <alignment horizontal="left" wrapText="1"/>
    </xf>
    <xf numFmtId="3" fontId="87" fillId="57" borderId="10" xfId="0" applyNumberFormat="1" applyFont="1" applyFill="1" applyBorder="1"/>
    <xf numFmtId="0" fontId="88" fillId="24" borderId="26" xfId="0" applyFont="1" applyFill="1" applyBorder="1" applyAlignment="1">
      <alignment horizontal="left" wrapText="1"/>
    </xf>
    <xf numFmtId="3" fontId="88" fillId="24" borderId="26" xfId="0" applyNumberFormat="1" applyFont="1" applyFill="1" applyBorder="1" applyAlignment="1">
      <alignment horizontal="right" wrapText="1"/>
    </xf>
    <xf numFmtId="3" fontId="88" fillId="24" borderId="33" xfId="0" applyNumberFormat="1" applyFont="1" applyFill="1" applyBorder="1" applyAlignment="1">
      <alignment horizontal="right" wrapText="1"/>
    </xf>
    <xf numFmtId="0" fontId="88" fillId="56" borderId="32" xfId="0" applyFont="1" applyFill="1" applyBorder="1" applyAlignment="1">
      <alignment horizontal="center" wrapText="1"/>
    </xf>
    <xf numFmtId="49" fontId="87" fillId="57" borderId="28" xfId="0" applyNumberFormat="1" applyFont="1" applyFill="1" applyBorder="1"/>
    <xf numFmtId="49" fontId="87" fillId="57" borderId="28" xfId="0" applyNumberFormat="1" applyFont="1" applyFill="1" applyBorder="1" applyAlignment="1">
      <alignment horizontal="center" vertical="center" wrapText="1"/>
    </xf>
    <xf numFmtId="10" fontId="87" fillId="57" borderId="31" xfId="41" applyNumberFormat="1" applyFont="1" applyFill="1" applyBorder="1"/>
    <xf numFmtId="10" fontId="87" fillId="57" borderId="28" xfId="41" applyNumberFormat="1" applyFont="1" applyFill="1" applyBorder="1"/>
    <xf numFmtId="49" fontId="87" fillId="24" borderId="10" xfId="0" applyNumberFormat="1" applyFont="1" applyFill="1" applyBorder="1"/>
    <xf numFmtId="49" fontId="87" fillId="24" borderId="10" xfId="0" applyNumberFormat="1" applyFont="1" applyFill="1" applyBorder="1" applyAlignment="1">
      <alignment horizontal="center" vertical="center" wrapText="1"/>
    </xf>
    <xf numFmtId="10" fontId="87" fillId="24" borderId="12" xfId="41" applyNumberFormat="1" applyFont="1" applyFill="1" applyBorder="1"/>
    <xf numFmtId="10" fontId="87" fillId="24" borderId="10" xfId="41" applyNumberFormat="1" applyFont="1" applyFill="1" applyBorder="1"/>
    <xf numFmtId="49" fontId="87" fillId="57" borderId="10" xfId="0" applyNumberFormat="1" applyFont="1" applyFill="1" applyBorder="1"/>
    <xf numFmtId="49" fontId="87" fillId="57" borderId="10" xfId="0" applyNumberFormat="1" applyFont="1" applyFill="1" applyBorder="1" applyAlignment="1">
      <alignment horizontal="center" vertical="center" wrapText="1"/>
    </xf>
    <xf numFmtId="49" fontId="87" fillId="24" borderId="30" xfId="0" applyNumberFormat="1" applyFont="1" applyFill="1" applyBorder="1" applyAlignment="1">
      <alignment horizontal="center" vertical="center" wrapText="1"/>
    </xf>
    <xf numFmtId="3" fontId="87" fillId="24" borderId="30" xfId="0" applyNumberFormat="1" applyFont="1" applyFill="1" applyBorder="1"/>
    <xf numFmtId="49" fontId="87" fillId="57" borderId="28" xfId="0" applyNumberFormat="1" applyFont="1" applyFill="1" applyBorder="1" applyAlignment="1">
      <alignment wrapText="1"/>
    </xf>
    <xf numFmtId="49" fontId="87" fillId="24" borderId="10" xfId="0" applyNumberFormat="1" applyFont="1" applyFill="1" applyBorder="1" applyAlignment="1">
      <alignment wrapText="1"/>
    </xf>
    <xf numFmtId="49" fontId="87" fillId="57" borderId="30" xfId="0" applyNumberFormat="1" applyFont="1" applyFill="1" applyBorder="1" applyAlignment="1">
      <alignment wrapText="1"/>
    </xf>
    <xf numFmtId="49" fontId="87" fillId="57" borderId="30" xfId="0" applyNumberFormat="1" applyFont="1" applyFill="1" applyBorder="1" applyAlignment="1">
      <alignment horizontal="center" vertical="center" wrapText="1"/>
    </xf>
    <xf numFmtId="3" fontId="87" fillId="57" borderId="30" xfId="0" applyNumberFormat="1" applyFont="1" applyFill="1" applyBorder="1"/>
    <xf numFmtId="10" fontId="87" fillId="57" borderId="32" xfId="41" applyNumberFormat="1" applyFont="1" applyFill="1" applyBorder="1"/>
    <xf numFmtId="10" fontId="87" fillId="57" borderId="30" xfId="41" applyNumberFormat="1" applyFont="1" applyFill="1" applyBorder="1"/>
    <xf numFmtId="0" fontId="78" fillId="24" borderId="0" xfId="0" applyFont="1" applyFill="1" applyBorder="1" applyAlignment="1">
      <alignment horizontal="left"/>
    </xf>
    <xf numFmtId="0" fontId="78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78" fillId="0" borderId="0" xfId="0" applyFont="1" applyAlignment="1">
      <alignment wrapText="1"/>
    </xf>
    <xf numFmtId="0" fontId="78" fillId="24" borderId="0" xfId="0" applyFont="1" applyFill="1" applyBorder="1" applyAlignment="1">
      <alignment wrapText="1"/>
    </xf>
    <xf numFmtId="0" fontId="90" fillId="24" borderId="0" xfId="0" applyFont="1" applyFill="1" applyBorder="1"/>
    <xf numFmtId="0" fontId="90" fillId="0" borderId="0" xfId="0" applyFont="1"/>
    <xf numFmtId="0" fontId="87" fillId="0" borderId="0" xfId="0" applyFont="1"/>
    <xf numFmtId="0" fontId="87" fillId="24" borderId="30" xfId="0" applyFont="1" applyFill="1" applyBorder="1" applyAlignment="1">
      <alignment horizontal="left" wrapText="1"/>
    </xf>
    <xf numFmtId="3" fontId="90" fillId="0" borderId="0" xfId="0" applyNumberFormat="1" applyFont="1"/>
    <xf numFmtId="49" fontId="87" fillId="57" borderId="28" xfId="0" applyNumberFormat="1" applyFont="1" applyFill="1" applyBorder="1" applyAlignment="1"/>
    <xf numFmtId="3" fontId="87" fillId="57" borderId="28" xfId="0" applyNumberFormat="1" applyFont="1" applyFill="1" applyBorder="1" applyAlignment="1"/>
    <xf numFmtId="4" fontId="87" fillId="57" borderId="28" xfId="28" applyNumberFormat="1" applyFont="1" applyFill="1" applyBorder="1" applyAlignment="1">
      <alignment horizontal="right" wrapText="1"/>
    </xf>
    <xf numFmtId="3" fontId="87" fillId="57" borderId="28" xfId="28" applyNumberFormat="1" applyFont="1" applyFill="1" applyBorder="1" applyAlignment="1">
      <alignment horizontal="right" wrapText="1"/>
    </xf>
    <xf numFmtId="10" fontId="87" fillId="57" borderId="28" xfId="41" applyNumberFormat="1" applyFont="1" applyFill="1" applyBorder="1" applyAlignment="1">
      <alignment horizontal="right" wrapText="1"/>
    </xf>
    <xf numFmtId="49" fontId="87" fillId="24" borderId="10" xfId="0" applyNumberFormat="1" applyFont="1" applyFill="1" applyBorder="1" applyAlignment="1"/>
    <xf numFmtId="3" fontId="87" fillId="24" borderId="10" xfId="0" applyNumberFormat="1" applyFont="1" applyFill="1" applyBorder="1" applyAlignment="1"/>
    <xf numFmtId="4" fontId="87" fillId="24" borderId="10" xfId="28" applyNumberFormat="1" applyFont="1" applyFill="1" applyBorder="1" applyAlignment="1">
      <alignment horizontal="right" wrapText="1"/>
    </xf>
    <xf numFmtId="3" fontId="87" fillId="24" borderId="10" xfId="28" applyNumberFormat="1" applyFont="1" applyFill="1" applyBorder="1" applyAlignment="1">
      <alignment horizontal="right" wrapText="1"/>
    </xf>
    <xf numFmtId="10" fontId="87" fillId="24" borderId="10" xfId="41" applyNumberFormat="1" applyFont="1" applyFill="1" applyBorder="1" applyAlignment="1">
      <alignment horizontal="right" wrapText="1"/>
    </xf>
    <xf numFmtId="49" fontId="87" fillId="57" borderId="10" xfId="0" applyNumberFormat="1" applyFont="1" applyFill="1" applyBorder="1" applyAlignment="1"/>
    <xf numFmtId="3" fontId="87" fillId="57" borderId="10" xfId="0" applyNumberFormat="1" applyFont="1" applyFill="1" applyBorder="1" applyAlignment="1"/>
    <xf numFmtId="4" fontId="87" fillId="57" borderId="10" xfId="28" applyNumberFormat="1" applyFont="1" applyFill="1" applyBorder="1" applyAlignment="1">
      <alignment horizontal="right" wrapText="1"/>
    </xf>
    <xf numFmtId="3" fontId="87" fillId="57" borderId="10" xfId="28" applyNumberFormat="1" applyFont="1" applyFill="1" applyBorder="1" applyAlignment="1">
      <alignment horizontal="right" wrapText="1"/>
    </xf>
    <xf numFmtId="10" fontId="87" fillId="57" borderId="10" xfId="41" applyNumberFormat="1" applyFont="1" applyFill="1" applyBorder="1" applyAlignment="1">
      <alignment horizontal="right" wrapText="1"/>
    </xf>
    <xf numFmtId="49" fontId="87" fillId="24" borderId="30" xfId="0" applyNumberFormat="1" applyFont="1" applyFill="1" applyBorder="1" applyAlignment="1"/>
    <xf numFmtId="3" fontId="87" fillId="24" borderId="30" xfId="0" applyNumberFormat="1" applyFont="1" applyFill="1" applyBorder="1" applyAlignment="1"/>
    <xf numFmtId="4" fontId="87" fillId="24" borderId="30" xfId="28" applyNumberFormat="1" applyFont="1" applyFill="1" applyBorder="1" applyAlignment="1">
      <alignment horizontal="right" wrapText="1"/>
    </xf>
    <xf numFmtId="3" fontId="87" fillId="24" borderId="30" xfId="28" applyNumberFormat="1" applyFont="1" applyFill="1" applyBorder="1" applyAlignment="1">
      <alignment horizontal="right" wrapText="1"/>
    </xf>
    <xf numFmtId="10" fontId="87" fillId="24" borderId="30" xfId="41" applyNumberFormat="1" applyFont="1" applyFill="1" applyBorder="1" applyAlignment="1">
      <alignment horizontal="right" wrapText="1"/>
    </xf>
    <xf numFmtId="0" fontId="78" fillId="24" borderId="0" xfId="0" applyFont="1" applyFill="1" applyBorder="1"/>
    <xf numFmtId="3" fontId="87" fillId="0" borderId="0" xfId="0" applyNumberFormat="1" applyFont="1" applyFill="1" applyBorder="1" applyAlignment="1"/>
    <xf numFmtId="2" fontId="87" fillId="0" borderId="0" xfId="28" applyNumberFormat="1" applyFont="1" applyFill="1" applyBorder="1" applyAlignment="1">
      <alignment horizontal="right" wrapText="1"/>
    </xf>
    <xf numFmtId="3" fontId="87" fillId="0" borderId="0" xfId="28" applyNumberFormat="1" applyFont="1" applyFill="1" applyBorder="1" applyAlignment="1">
      <alignment horizontal="right" wrapText="1"/>
    </xf>
    <xf numFmtId="10" fontId="87" fillId="0" borderId="0" xfId="41" applyNumberFormat="1" applyFont="1" applyFill="1" applyBorder="1" applyAlignment="1">
      <alignment horizontal="right" wrapText="1"/>
    </xf>
    <xf numFmtId="10" fontId="90" fillId="0" borderId="0" xfId="41" applyNumberFormat="1" applyFont="1"/>
    <xf numFmtId="0" fontId="78" fillId="24" borderId="0" xfId="0" applyFont="1" applyFill="1" applyBorder="1" applyAlignment="1">
      <alignment horizontal="center" wrapText="1"/>
    </xf>
    <xf numFmtId="0" fontId="90" fillId="24" borderId="0" xfId="0" applyFont="1" applyFill="1" applyBorder="1" applyAlignment="1">
      <alignment wrapText="1"/>
    </xf>
    <xf numFmtId="171" fontId="90" fillId="24" borderId="0" xfId="0" applyNumberFormat="1" applyFont="1" applyFill="1" applyBorder="1"/>
    <xf numFmtId="3" fontId="91" fillId="0" borderId="0" xfId="0" applyNumberFormat="1" applyFont="1"/>
    <xf numFmtId="3" fontId="90" fillId="24" borderId="0" xfId="0" applyNumberFormat="1" applyFont="1" applyFill="1" applyBorder="1"/>
    <xf numFmtId="17" fontId="90" fillId="24" borderId="0" xfId="0" quotePrefix="1" applyNumberFormat="1" applyFont="1" applyFill="1" applyBorder="1"/>
    <xf numFmtId="49" fontId="86" fillId="0" borderId="0" xfId="0" applyNumberFormat="1" applyFont="1" applyFill="1" applyBorder="1" applyAlignment="1">
      <alignment horizontal="left"/>
    </xf>
    <xf numFmtId="4" fontId="86" fillId="0" borderId="0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 horizontal="left" wrapText="1"/>
    </xf>
    <xf numFmtId="3" fontId="87" fillId="0" borderId="0" xfId="0" applyNumberFormat="1" applyFont="1" applyFill="1" applyBorder="1" applyAlignment="1">
      <alignment horizontal="left"/>
    </xf>
    <xf numFmtId="49" fontId="88" fillId="56" borderId="30" xfId="0" applyNumberFormat="1" applyFont="1" applyFill="1" applyBorder="1" applyAlignment="1">
      <alignment horizontal="left" wrapText="1"/>
    </xf>
    <xf numFmtId="4" fontId="88" fillId="56" borderId="30" xfId="0" applyNumberFormat="1" applyFont="1" applyFill="1" applyBorder="1" applyAlignment="1">
      <alignment horizontal="center" wrapText="1"/>
    </xf>
    <xf numFmtId="3" fontId="88" fillId="56" borderId="30" xfId="0" applyNumberFormat="1" applyFont="1" applyFill="1" applyBorder="1" applyAlignment="1">
      <alignment horizontal="center" wrapText="1"/>
    </xf>
    <xf numFmtId="4" fontId="87" fillId="57" borderId="28" xfId="0" applyNumberFormat="1" applyFont="1" applyFill="1" applyBorder="1"/>
    <xf numFmtId="4" fontId="87" fillId="24" borderId="10" xfId="0" applyNumberFormat="1" applyFont="1" applyFill="1" applyBorder="1"/>
    <xf numFmtId="4" fontId="87" fillId="57" borderId="10" xfId="0" applyNumberFormat="1" applyFont="1" applyFill="1" applyBorder="1"/>
    <xf numFmtId="49" fontId="88" fillId="24" borderId="26" xfId="0" applyNumberFormat="1" applyFont="1" applyFill="1" applyBorder="1" applyAlignment="1">
      <alignment horizontal="left" wrapText="1"/>
    </xf>
    <xf numFmtId="4" fontId="88" fillId="24" borderId="26" xfId="0" applyNumberFormat="1" applyFont="1" applyFill="1" applyBorder="1" applyAlignment="1">
      <alignment horizontal="left" wrapText="1"/>
    </xf>
    <xf numFmtId="3" fontId="88" fillId="24" borderId="26" xfId="0" applyNumberFormat="1" applyFont="1" applyFill="1" applyBorder="1" applyAlignment="1">
      <alignment horizontal="left" wrapText="1"/>
    </xf>
    <xf numFmtId="168" fontId="87" fillId="0" borderId="0" xfId="0" applyNumberFormat="1" applyFont="1" applyFill="1" applyBorder="1"/>
    <xf numFmtId="3" fontId="87" fillId="0" borderId="0" xfId="0" applyNumberFormat="1" applyFont="1" applyFill="1" applyBorder="1"/>
    <xf numFmtId="0" fontId="87" fillId="0" borderId="0" xfId="0" applyFont="1" applyFill="1" applyBorder="1"/>
    <xf numFmtId="0" fontId="86" fillId="0" borderId="0" xfId="0" applyFont="1" applyFill="1" applyBorder="1" applyAlignment="1">
      <alignment horizontal="left" wrapText="1"/>
    </xf>
    <xf numFmtId="4" fontId="86" fillId="0" borderId="0" xfId="0" applyNumberFormat="1" applyFont="1" applyFill="1" applyBorder="1" applyAlignment="1">
      <alignment horizontal="left" wrapText="1"/>
    </xf>
    <xf numFmtId="168" fontId="87" fillId="0" borderId="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0" xfId="0" applyFont="1" applyAlignment="1">
      <alignment horizontal="left"/>
    </xf>
    <xf numFmtId="3" fontId="87" fillId="0" borderId="0" xfId="0" applyNumberFormat="1" applyFont="1" applyFill="1" applyBorder="1" applyAlignment="1">
      <alignment horizontal="right"/>
    </xf>
    <xf numFmtId="49" fontId="87" fillId="57" borderId="30" xfId="0" applyNumberFormat="1" applyFont="1" applyFill="1" applyBorder="1"/>
    <xf numFmtId="4" fontId="87" fillId="57" borderId="30" xfId="0" applyNumberFormat="1" applyFont="1" applyFill="1" applyBorder="1"/>
    <xf numFmtId="49" fontId="88" fillId="24" borderId="28" xfId="0" applyNumberFormat="1" applyFont="1" applyFill="1" applyBorder="1" applyAlignment="1">
      <alignment horizontal="left" wrapText="1"/>
    </xf>
    <xf numFmtId="4" fontId="88" fillId="24" borderId="28" xfId="0" applyNumberFormat="1" applyFont="1" applyFill="1" applyBorder="1" applyAlignment="1">
      <alignment horizontal="left" wrapText="1"/>
    </xf>
    <xf numFmtId="3" fontId="88" fillId="24" borderId="28" xfId="0" applyNumberFormat="1" applyFont="1" applyFill="1" applyBorder="1" applyAlignment="1">
      <alignment horizontal="left" wrapText="1"/>
    </xf>
    <xf numFmtId="3" fontId="88" fillId="24" borderId="28" xfId="0" applyNumberFormat="1" applyFont="1" applyFill="1" applyBorder="1" applyAlignment="1">
      <alignment horizontal="right" wrapText="1"/>
    </xf>
    <xf numFmtId="49" fontId="87" fillId="0" borderId="0" xfId="0" applyNumberFormat="1" applyFont="1" applyFill="1" applyBorder="1"/>
    <xf numFmtId="4" fontId="87" fillId="0" borderId="0" xfId="0" applyNumberFormat="1" applyFont="1" applyFill="1" applyBorder="1"/>
    <xf numFmtId="3" fontId="87" fillId="0" borderId="0" xfId="0" applyNumberFormat="1" applyFont="1"/>
    <xf numFmtId="3" fontId="87" fillId="0" borderId="0" xfId="0" applyNumberFormat="1" applyFont="1" applyAlignment="1">
      <alignment horizontal="left"/>
    </xf>
    <xf numFmtId="49" fontId="86" fillId="0" borderId="0" xfId="0" applyNumberFormat="1" applyFont="1" applyFill="1" applyBorder="1" applyAlignment="1">
      <alignment horizontal="left" wrapText="1"/>
    </xf>
    <xf numFmtId="3" fontId="86" fillId="0" borderId="0" xfId="0" applyNumberFormat="1" applyFont="1" applyFill="1" applyBorder="1" applyAlignment="1">
      <alignment wrapText="1"/>
    </xf>
    <xf numFmtId="168" fontId="87" fillId="0" borderId="0" xfId="0" applyNumberFormat="1" applyFont="1" applyFill="1" applyBorder="1" applyAlignment="1">
      <alignment horizontal="center"/>
    </xf>
    <xf numFmtId="49" fontId="88" fillId="56" borderId="30" xfId="0" applyNumberFormat="1" applyFont="1" applyFill="1" applyBorder="1" applyAlignment="1">
      <alignment horizontal="center" wrapText="1"/>
    </xf>
    <xf numFmtId="3" fontId="87" fillId="0" borderId="0" xfId="0" applyNumberFormat="1" applyFont="1" applyFill="1" applyBorder="1" applyAlignment="1">
      <alignment horizontal="center"/>
    </xf>
    <xf numFmtId="4" fontId="87" fillId="0" borderId="0" xfId="0" applyNumberFormat="1" applyFont="1" applyFill="1" applyBorder="1" applyAlignment="1">
      <alignment horizontal="center"/>
    </xf>
    <xf numFmtId="4" fontId="87" fillId="0" borderId="0" xfId="0" applyNumberFormat="1" applyFont="1"/>
    <xf numFmtId="0" fontId="92" fillId="0" borderId="0" xfId="0" applyFont="1"/>
    <xf numFmtId="0" fontId="86" fillId="0" borderId="0" xfId="0" applyFont="1" applyFill="1" applyAlignment="1"/>
    <xf numFmtId="0" fontId="86" fillId="0" borderId="0" xfId="0" applyFont="1" applyFill="1"/>
    <xf numFmtId="49" fontId="86" fillId="0" borderId="0" xfId="0" applyNumberFormat="1" applyFont="1" applyFill="1"/>
    <xf numFmtId="49" fontId="86" fillId="0" borderId="0" xfId="0" applyNumberFormat="1" applyFont="1" applyFill="1" applyAlignment="1">
      <alignment horizontal="center"/>
    </xf>
    <xf numFmtId="14" fontId="86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169" fontId="86" fillId="0" borderId="0" xfId="0" applyNumberFormat="1" applyFont="1" applyFill="1" applyBorder="1" applyAlignment="1">
      <alignment horizontal="center"/>
    </xf>
    <xf numFmtId="49" fontId="88" fillId="56" borderId="30" xfId="0" applyNumberFormat="1" applyFont="1" applyFill="1" applyBorder="1" applyAlignment="1">
      <alignment wrapText="1"/>
    </xf>
    <xf numFmtId="14" fontId="88" fillId="56" borderId="30" xfId="0" applyNumberFormat="1" applyFont="1" applyFill="1" applyBorder="1" applyAlignment="1">
      <alignment horizontal="center" wrapText="1"/>
    </xf>
    <xf numFmtId="49" fontId="87" fillId="57" borderId="28" xfId="0" applyNumberFormat="1" applyFont="1" applyFill="1" applyBorder="1" applyAlignment="1">
      <alignment horizontal="left"/>
    </xf>
    <xf numFmtId="49" fontId="87" fillId="57" borderId="28" xfId="0" applyNumberFormat="1" applyFont="1" applyFill="1" applyBorder="1" applyAlignment="1">
      <alignment horizontal="center"/>
    </xf>
    <xf numFmtId="49" fontId="87" fillId="57" borderId="28" xfId="0" applyNumberFormat="1" applyFont="1" applyFill="1" applyBorder="1" applyAlignment="1">
      <alignment horizontal="center" wrapText="1"/>
    </xf>
    <xf numFmtId="14" fontId="87" fillId="57" borderId="28" xfId="0" applyNumberFormat="1" applyFont="1" applyFill="1" applyBorder="1" applyAlignment="1">
      <alignment horizontal="center"/>
    </xf>
    <xf numFmtId="49" fontId="87" fillId="24" borderId="10" xfId="0" applyNumberFormat="1" applyFont="1" applyFill="1" applyBorder="1" applyAlignment="1">
      <alignment horizontal="left"/>
    </xf>
    <xf numFmtId="49" fontId="87" fillId="24" borderId="10" xfId="0" applyNumberFormat="1" applyFont="1" applyFill="1" applyBorder="1" applyAlignment="1">
      <alignment horizontal="center"/>
    </xf>
    <xf numFmtId="49" fontId="87" fillId="24" borderId="10" xfId="0" applyNumberFormat="1" applyFont="1" applyFill="1" applyBorder="1" applyAlignment="1">
      <alignment horizontal="center" wrapText="1"/>
    </xf>
    <xf numFmtId="14" fontId="87" fillId="24" borderId="10" xfId="0" applyNumberFormat="1" applyFont="1" applyFill="1" applyBorder="1" applyAlignment="1">
      <alignment horizontal="center"/>
    </xf>
    <xf numFmtId="49" fontId="87" fillId="0" borderId="0" xfId="0" applyNumberFormat="1" applyFont="1"/>
    <xf numFmtId="14" fontId="87" fillId="0" borderId="0" xfId="0" applyNumberFormat="1" applyFont="1"/>
    <xf numFmtId="0" fontId="87" fillId="0" borderId="0" xfId="0" applyFont="1" applyFill="1"/>
    <xf numFmtId="49" fontId="87" fillId="57" borderId="10" xfId="0" applyNumberFormat="1" applyFont="1" applyFill="1" applyBorder="1" applyAlignment="1">
      <alignment horizontal="left"/>
    </xf>
    <xf numFmtId="49" fontId="87" fillId="57" borderId="10" xfId="0" applyNumberFormat="1" applyFont="1" applyFill="1" applyBorder="1" applyAlignment="1">
      <alignment horizontal="center"/>
    </xf>
    <xf numFmtId="49" fontId="87" fillId="57" borderId="10" xfId="0" applyNumberFormat="1" applyFont="1" applyFill="1" applyBorder="1" applyAlignment="1">
      <alignment horizontal="center" wrapText="1"/>
    </xf>
    <xf numFmtId="14" fontId="87" fillId="57" borderId="1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14" fontId="87" fillId="0" borderId="0" xfId="0" applyNumberFormat="1" applyFont="1" applyFill="1" applyBorder="1" applyAlignment="1">
      <alignment horizontal="center" wrapText="1"/>
    </xf>
    <xf numFmtId="14" fontId="87" fillId="0" borderId="0" xfId="0" applyNumberFormat="1" applyFont="1" applyFill="1" applyBorder="1" applyAlignment="1">
      <alignment horizontal="center"/>
    </xf>
    <xf numFmtId="14" fontId="87" fillId="24" borderId="10" xfId="0" applyNumberFormat="1" applyFont="1" applyFill="1" applyBorder="1" applyAlignment="1">
      <alignment horizontal="center" wrapText="1"/>
    </xf>
    <xf numFmtId="49" fontId="86" fillId="0" borderId="0" xfId="0" applyNumberFormat="1" applyFont="1" applyFill="1" applyAlignment="1">
      <alignment horizontal="left" wrapText="1"/>
    </xf>
    <xf numFmtId="14" fontId="87" fillId="57" borderId="28" xfId="0" applyNumberFormat="1" applyFont="1" applyFill="1" applyBorder="1" applyAlignment="1">
      <alignment horizontal="center" wrapText="1"/>
    </xf>
    <xf numFmtId="49" fontId="86" fillId="0" borderId="0" xfId="0" applyNumberFormat="1" applyFont="1" applyFill="1" applyBorder="1"/>
    <xf numFmtId="49" fontId="86" fillId="0" borderId="0" xfId="0" applyNumberFormat="1" applyFont="1" applyFill="1" applyBorder="1" applyAlignment="1">
      <alignment horizontal="center"/>
    </xf>
    <xf numFmtId="14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 wrapText="1"/>
    </xf>
    <xf numFmtId="49" fontId="87" fillId="0" borderId="0" xfId="0" applyNumberFormat="1" applyFont="1" applyFill="1" applyBorder="1" applyAlignment="1">
      <alignment wrapText="1"/>
    </xf>
    <xf numFmtId="49" fontId="87" fillId="0" borderId="0" xfId="0" applyNumberFormat="1" applyFont="1" applyFill="1" applyBorder="1" applyAlignment="1">
      <alignment horizontal="center" wrapText="1"/>
    </xf>
    <xf numFmtId="49" fontId="87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center" wrapText="1"/>
    </xf>
    <xf numFmtId="49" fontId="87" fillId="0" borderId="0" xfId="47" applyNumberFormat="1" applyFont="1" applyFill="1" applyBorder="1" applyAlignment="1">
      <alignment horizontal="right"/>
    </xf>
    <xf numFmtId="0" fontId="86" fillId="0" borderId="0" xfId="0" applyFont="1" applyFill="1" applyBorder="1"/>
    <xf numFmtId="0" fontId="87" fillId="0" borderId="0" xfId="0" applyFont="1" applyBorder="1"/>
    <xf numFmtId="49" fontId="87" fillId="24" borderId="28" xfId="0" applyNumberFormat="1" applyFont="1" applyFill="1" applyBorder="1"/>
    <xf numFmtId="4" fontId="87" fillId="24" borderId="28" xfId="0" applyNumberFormat="1" applyFont="1" applyFill="1" applyBorder="1"/>
    <xf numFmtId="3" fontId="87" fillId="24" borderId="28" xfId="0" applyNumberFormat="1" applyFont="1" applyFill="1" applyBorder="1"/>
    <xf numFmtId="0" fontId="98" fillId="0" borderId="0" xfId="0" applyFont="1" applyFill="1" applyBorder="1" applyAlignment="1">
      <alignment horizontal="left" wrapText="1"/>
    </xf>
    <xf numFmtId="49" fontId="99" fillId="56" borderId="30" xfId="0" applyNumberFormat="1" applyFont="1" applyFill="1" applyBorder="1" applyAlignment="1">
      <alignment horizontal="left" wrapText="1"/>
    </xf>
    <xf numFmtId="0" fontId="99" fillId="56" borderId="30" xfId="0" applyFont="1" applyFill="1" applyBorder="1" applyAlignment="1">
      <alignment horizontal="center" wrapText="1"/>
    </xf>
    <xf numFmtId="49" fontId="71" fillId="57" borderId="28" xfId="45" applyNumberFormat="1" applyFont="1" applyFill="1" applyBorder="1"/>
    <xf numFmtId="3" fontId="71" fillId="57" borderId="28" xfId="45" applyNumberFormat="1" applyFont="1" applyFill="1" applyBorder="1"/>
    <xf numFmtId="10" fontId="71" fillId="57" borderId="28" xfId="41" applyNumberFormat="1" applyFont="1" applyFill="1" applyBorder="1"/>
    <xf numFmtId="49" fontId="71" fillId="24" borderId="10" xfId="45" applyNumberFormat="1" applyFont="1" applyFill="1" applyBorder="1"/>
    <xf numFmtId="3" fontId="71" fillId="24" borderId="10" xfId="45" applyNumberFormat="1" applyFont="1" applyFill="1" applyBorder="1"/>
    <xf numFmtId="10" fontId="71" fillId="24" borderId="10" xfId="41" applyNumberFormat="1" applyFont="1" applyFill="1" applyBorder="1"/>
    <xf numFmtId="49" fontId="71" fillId="57" borderId="10" xfId="45" applyNumberFormat="1" applyFont="1" applyFill="1" applyBorder="1"/>
    <xf numFmtId="3" fontId="71" fillId="57" borderId="10" xfId="45" applyNumberFormat="1" applyFont="1" applyFill="1" applyBorder="1"/>
    <xf numFmtId="10" fontId="71" fillId="57" borderId="10" xfId="41" applyNumberFormat="1" applyFont="1" applyFill="1" applyBorder="1"/>
    <xf numFmtId="49" fontId="71" fillId="24" borderId="10" xfId="50" applyNumberFormat="1" applyFont="1" applyFill="1" applyBorder="1"/>
    <xf numFmtId="49" fontId="71" fillId="57" borderId="24" xfId="45" applyNumberFormat="1" applyFont="1" applyFill="1" applyBorder="1" applyAlignment="1">
      <alignment wrapText="1"/>
    </xf>
    <xf numFmtId="3" fontId="71" fillId="57" borderId="24" xfId="45" applyNumberFormat="1" applyFont="1" applyFill="1" applyBorder="1"/>
    <xf numFmtId="10" fontId="71" fillId="57" borderId="24" xfId="41" applyNumberFormat="1" applyFont="1" applyFill="1" applyBorder="1"/>
    <xf numFmtId="49" fontId="99" fillId="24" borderId="26" xfId="0" applyNumberFormat="1" applyFont="1" applyFill="1" applyBorder="1" applyAlignment="1">
      <alignment horizontal="left" wrapText="1"/>
    </xf>
    <xf numFmtId="3" fontId="99" fillId="24" borderId="26" xfId="0" applyNumberFormat="1" applyFont="1" applyFill="1" applyBorder="1"/>
    <xf numFmtId="10" fontId="99" fillId="24" borderId="26" xfId="0" applyNumberFormat="1" applyFont="1" applyFill="1" applyBorder="1" applyAlignment="1">
      <alignment horizontal="right"/>
    </xf>
    <xf numFmtId="49" fontId="87" fillId="24" borderId="0" xfId="0" applyNumberFormat="1" applyFont="1" applyFill="1" applyBorder="1" applyAlignment="1">
      <alignment horizontal="left"/>
    </xf>
    <xf numFmtId="49" fontId="87" fillId="24" borderId="0" xfId="0" applyNumberFormat="1" applyFont="1" applyFill="1" applyBorder="1" applyAlignment="1">
      <alignment horizontal="center"/>
    </xf>
    <xf numFmtId="49" fontId="87" fillId="24" borderId="0" xfId="0" applyNumberFormat="1" applyFont="1" applyFill="1" applyBorder="1" applyAlignment="1">
      <alignment horizontal="center" wrapText="1"/>
    </xf>
    <xf numFmtId="14" fontId="87" fillId="24" borderId="0" xfId="0" applyNumberFormat="1" applyFont="1" applyFill="1" applyBorder="1" applyAlignment="1">
      <alignment horizontal="center"/>
    </xf>
    <xf numFmtId="49" fontId="87" fillId="24" borderId="36" xfId="0" applyNumberFormat="1" applyFont="1" applyFill="1" applyBorder="1"/>
    <xf numFmtId="0" fontId="101" fillId="0" borderId="0" xfId="0" applyFont="1" applyAlignment="1"/>
    <xf numFmtId="0" fontId="101" fillId="0" borderId="0" xfId="0" applyFo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80" fillId="0" borderId="0" xfId="0" applyNumberFormat="1" applyFont="1"/>
    <xf numFmtId="14" fontId="70" fillId="0" borderId="0" xfId="0" applyNumberFormat="1" applyFont="1" applyBorder="1"/>
    <xf numFmtId="3" fontId="70" fillId="24" borderId="0" xfId="0" applyNumberFormat="1" applyFont="1" applyFill="1" applyBorder="1"/>
    <xf numFmtId="49" fontId="87" fillId="57" borderId="12" xfId="0" applyNumberFormat="1" applyFont="1" applyFill="1" applyBorder="1" applyAlignment="1"/>
    <xf numFmtId="49" fontId="87" fillId="57" borderId="36" xfId="0" applyNumberFormat="1" applyFont="1" applyFill="1" applyBorder="1" applyAlignment="1"/>
    <xf numFmtId="49" fontId="87" fillId="24" borderId="12" xfId="0" applyNumberFormat="1" applyFont="1" applyFill="1" applyBorder="1" applyAlignment="1"/>
    <xf numFmtId="49" fontId="87" fillId="24" borderId="36" xfId="0" applyNumberFormat="1" applyFont="1" applyFill="1" applyBorder="1" applyAlignment="1"/>
    <xf numFmtId="49" fontId="87" fillId="57" borderId="32" xfId="0" applyNumberFormat="1" applyFont="1" applyFill="1" applyBorder="1" applyAlignment="1"/>
    <xf numFmtId="49" fontId="87" fillId="57" borderId="34" xfId="0" applyNumberFormat="1" applyFont="1" applyFill="1" applyBorder="1" applyAlignment="1"/>
    <xf numFmtId="49" fontId="87" fillId="24" borderId="34" xfId="0" applyNumberFormat="1" applyFont="1" applyFill="1" applyBorder="1" applyAlignment="1"/>
    <xf numFmtId="49" fontId="87" fillId="24" borderId="32" xfId="0" applyNumberFormat="1" applyFont="1" applyFill="1" applyBorder="1" applyAlignment="1"/>
    <xf numFmtId="49" fontId="87" fillId="24" borderId="32" xfId="0" applyNumberFormat="1" applyFont="1" applyFill="1" applyBorder="1" applyAlignment="1">
      <alignment horizontal="right"/>
    </xf>
    <xf numFmtId="49" fontId="87" fillId="57" borderId="31" xfId="0" applyNumberFormat="1" applyFont="1" applyFill="1" applyBorder="1" applyAlignment="1"/>
    <xf numFmtId="49" fontId="87" fillId="57" borderId="39" xfId="0" applyNumberFormat="1" applyFont="1" applyFill="1" applyBorder="1" applyAlignment="1"/>
    <xf numFmtId="49" fontId="87" fillId="24" borderId="28" xfId="0" applyNumberFormat="1" applyFont="1" applyFill="1" applyBorder="1" applyAlignment="1">
      <alignment horizontal="left"/>
    </xf>
    <xf numFmtId="49" fontId="87" fillId="24" borderId="28" xfId="0" applyNumberFormat="1" applyFont="1" applyFill="1" applyBorder="1" applyAlignment="1">
      <alignment horizontal="center"/>
    </xf>
    <xf numFmtId="49" fontId="87" fillId="24" borderId="28" xfId="0" applyNumberFormat="1" applyFont="1" applyFill="1" applyBorder="1" applyAlignment="1">
      <alignment horizontal="center" wrapText="1"/>
    </xf>
    <xf numFmtId="14" fontId="87" fillId="24" borderId="28" xfId="0" applyNumberFormat="1" applyFont="1" applyFill="1" applyBorder="1" applyAlignment="1">
      <alignment horizontal="center"/>
    </xf>
    <xf numFmtId="0" fontId="83" fillId="0" borderId="0" xfId="0" applyFont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85" fillId="56" borderId="32" xfId="0" applyFont="1" applyFill="1" applyBorder="1" applyAlignment="1">
      <alignment horizontal="left" wrapText="1"/>
    </xf>
    <xf numFmtId="0" fontId="85" fillId="56" borderId="34" xfId="0" applyFont="1" applyFill="1" applyBorder="1" applyAlignment="1">
      <alignment horizontal="left" wrapText="1"/>
    </xf>
    <xf numFmtId="0" fontId="84" fillId="57" borderId="33" xfId="0" applyFont="1" applyFill="1" applyBorder="1" applyAlignment="1">
      <alignment horizontal="left" wrapText="1"/>
    </xf>
    <xf numFmtId="0" fontId="84" fillId="57" borderId="35" xfId="0" applyFont="1" applyFill="1" applyBorder="1" applyAlignment="1">
      <alignment horizontal="left" wrapText="1"/>
    </xf>
    <xf numFmtId="0" fontId="84" fillId="24" borderId="12" xfId="0" applyFont="1" applyFill="1" applyBorder="1" applyAlignment="1">
      <alignment wrapText="1"/>
    </xf>
    <xf numFmtId="0" fontId="84" fillId="24" borderId="36" xfId="0" applyFont="1" applyFill="1" applyBorder="1" applyAlignment="1">
      <alignment wrapText="1"/>
    </xf>
    <xf numFmtId="0" fontId="84" fillId="57" borderId="12" xfId="0" applyFont="1" applyFill="1" applyBorder="1" applyAlignment="1">
      <alignment wrapText="1"/>
    </xf>
    <xf numFmtId="0" fontId="84" fillId="57" borderId="36" xfId="0" applyFont="1" applyFill="1" applyBorder="1" applyAlignment="1">
      <alignment wrapText="1"/>
    </xf>
    <xf numFmtId="0" fontId="84" fillId="57" borderId="12" xfId="0" applyFont="1" applyFill="1" applyBorder="1" applyAlignment="1">
      <alignment horizontal="left" wrapText="1"/>
    </xf>
    <xf numFmtId="0" fontId="84" fillId="57" borderId="36" xfId="0" applyFont="1" applyFill="1" applyBorder="1" applyAlignment="1">
      <alignment horizontal="left" wrapText="1"/>
    </xf>
    <xf numFmtId="0" fontId="84" fillId="57" borderId="32" xfId="0" applyFont="1" applyFill="1" applyBorder="1" applyAlignment="1">
      <alignment wrapText="1"/>
    </xf>
    <xf numFmtId="0" fontId="84" fillId="57" borderId="34" xfId="0" applyFont="1" applyFill="1" applyBorder="1" applyAlignment="1">
      <alignment wrapText="1"/>
    </xf>
    <xf numFmtId="0" fontId="85" fillId="24" borderId="33" xfId="0" applyFont="1" applyFill="1" applyBorder="1" applyAlignment="1">
      <alignment horizontal="left" wrapText="1"/>
    </xf>
    <xf numFmtId="0" fontId="85" fillId="24" borderId="35" xfId="0" applyFont="1" applyFill="1" applyBorder="1" applyAlignment="1">
      <alignment horizontal="left" wrapText="1"/>
    </xf>
    <xf numFmtId="0" fontId="86" fillId="0" borderId="0" xfId="0" applyFont="1" applyAlignment="1">
      <alignment horizontal="left" wrapText="1"/>
    </xf>
    <xf numFmtId="0" fontId="82" fillId="0" borderId="0" xfId="0" applyFont="1" applyFill="1" applyBorder="1" applyAlignment="1">
      <alignment horizontal="left" wrapText="1"/>
    </xf>
    <xf numFmtId="0" fontId="86" fillId="0" borderId="11" xfId="0" applyFont="1" applyBorder="1" applyAlignment="1">
      <alignment horizontal="left" wrapText="1"/>
    </xf>
    <xf numFmtId="0" fontId="72" fillId="24" borderId="0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wrapText="1"/>
    </xf>
    <xf numFmtId="0" fontId="78" fillId="24" borderId="0" xfId="0" applyFont="1" applyFill="1" applyBorder="1" applyAlignment="1">
      <alignment horizontal="center" wrapText="1"/>
    </xf>
    <xf numFmtId="0" fontId="89" fillId="0" borderId="0" xfId="0" applyFont="1" applyBorder="1" applyAlignment="1">
      <alignment horizontal="left" wrapText="1"/>
    </xf>
    <xf numFmtId="0" fontId="78" fillId="24" borderId="0" xfId="0" applyFont="1" applyFill="1" applyBorder="1" applyAlignment="1">
      <alignment wrapText="1"/>
    </xf>
    <xf numFmtId="49" fontId="88" fillId="24" borderId="33" xfId="0" applyNumberFormat="1" applyFont="1" applyFill="1" applyBorder="1" applyAlignment="1">
      <alignment horizontal="left" wrapText="1"/>
    </xf>
    <xf numFmtId="49" fontId="88" fillId="24" borderId="39" xfId="0" applyNumberFormat="1" applyFont="1" applyFill="1" applyBorder="1" applyAlignment="1">
      <alignment horizontal="left" wrapText="1"/>
    </xf>
    <xf numFmtId="49" fontId="88" fillId="24" borderId="35" xfId="0" applyNumberFormat="1" applyFont="1" applyFill="1" applyBorder="1" applyAlignment="1">
      <alignment horizontal="left" wrapText="1"/>
    </xf>
    <xf numFmtId="49" fontId="88" fillId="56" borderId="37" xfId="0" applyNumberFormat="1" applyFont="1" applyFill="1" applyBorder="1" applyAlignment="1">
      <alignment horizontal="left" wrapText="1"/>
    </xf>
    <xf numFmtId="49" fontId="88" fillId="56" borderId="38" xfId="0" applyNumberFormat="1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wrapText="1"/>
    </xf>
    <xf numFmtId="49" fontId="88" fillId="56" borderId="32" xfId="0" applyNumberFormat="1" applyFont="1" applyFill="1" applyBorder="1" applyAlignment="1">
      <alignment horizontal="left" wrapText="1"/>
    </xf>
    <xf numFmtId="49" fontId="88" fillId="56" borderId="34" xfId="0" applyNumberFormat="1" applyFont="1" applyFill="1" applyBorder="1" applyAlignment="1">
      <alignment horizontal="left" wrapText="1"/>
    </xf>
    <xf numFmtId="49" fontId="86" fillId="0" borderId="11" xfId="0" applyNumberFormat="1" applyFont="1" applyFill="1" applyBorder="1" applyAlignment="1">
      <alignment horizontal="left" wrapText="1"/>
    </xf>
    <xf numFmtId="0" fontId="86" fillId="0" borderId="11" xfId="0" applyFont="1" applyFill="1" applyBorder="1" applyAlignment="1">
      <alignment horizontal="left" wrapText="1"/>
    </xf>
    <xf numFmtId="0" fontId="89" fillId="0" borderId="0" xfId="0" applyFont="1" applyFill="1" applyAlignment="1">
      <alignment horizontal="left" wrapText="1"/>
    </xf>
    <xf numFmtId="0" fontId="89" fillId="0" borderId="0" xfId="0" applyFont="1" applyFill="1" applyAlignment="1">
      <alignment horizontal="left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707944"/>
        <c:axId val="452708336"/>
      </c:lineChart>
      <c:catAx>
        <c:axId val="4527079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270833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5270833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52707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  <c:pt idx="6">
                  <c:v>23.433137890000001</c:v>
                </c:pt>
                <c:pt idx="7">
                  <c:v>40.732395509999996</c:v>
                </c:pt>
                <c:pt idx="8">
                  <c:v>40.732395509999996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  <c:pt idx="6">
                  <c:v>0.25623900999999999</c:v>
                </c:pt>
                <c:pt idx="7">
                  <c:v>0.32652521000000001</c:v>
                </c:pt>
                <c:pt idx="8">
                  <c:v>0.32652521000000001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  <c:pt idx="6">
                  <c:v>1.375597</c:v>
                </c:pt>
                <c:pt idx="7">
                  <c:v>1.2819211100000001</c:v>
                </c:pt>
                <c:pt idx="8">
                  <c:v>1.2819211100000001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  <c:pt idx="6">
                  <c:v>8.417587E-2</c:v>
                </c:pt>
                <c:pt idx="7">
                  <c:v>4.6298350000000002E-2</c:v>
                </c:pt>
                <c:pt idx="8">
                  <c:v>4.6298350000000002E-2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Turnover'!$P$32:$P$43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  <c:pt idx="6">
                  <c:v>0.62784499999999999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337952"/>
        <c:axId val="701336776"/>
      </c:barChart>
      <c:catAx>
        <c:axId val="7013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sl-SI"/>
          </a:p>
        </c:txPr>
        <c:crossAx val="701336776"/>
        <c:crosses val="autoZero"/>
        <c:auto val="1"/>
        <c:lblAlgn val="ctr"/>
        <c:lblOffset val="100"/>
        <c:noMultiLvlLbl val="0"/>
      </c:catAx>
      <c:valAx>
        <c:axId val="701336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BORZNI ROMET (V MIO EUR)    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TURNOVER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sl-SI"/>
          </a:p>
        </c:txPr>
        <c:crossAx val="701337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  <c:pt idx="7">
                  <c:v>4908.3748103299995</c:v>
                </c:pt>
                <c:pt idx="8">
                  <c:v>4908.3748103299995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  <c:pt idx="7">
                  <c:v>119.19435465000001</c:v>
                </c:pt>
                <c:pt idx="8">
                  <c:v>119.19435465000001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  <c:pt idx="7">
                  <c:v>330.48530823999999</c:v>
                </c:pt>
                <c:pt idx="8">
                  <c:v>330.48530823999999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  <c:pt idx="7">
                  <c:v>25019.195267979998</c:v>
                </c:pt>
                <c:pt idx="8">
                  <c:v>25019.195267979998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337560"/>
        <c:axId val="697894248"/>
      </c:barChart>
      <c:dateAx>
        <c:axId val="70133756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sl-SI"/>
          </a:p>
        </c:txPr>
        <c:crossAx val="697894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97894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TRŽNA KAPITALIZACIJA (V mio EUR)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MARKET CAPITALIZATION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sl-SI"/>
          </a:p>
        </c:txPr>
        <c:crossAx val="701337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01728"/>
        <c:axId val="703200552"/>
      </c:barChart>
      <c:catAx>
        <c:axId val="7032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20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20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20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198984"/>
        <c:axId val="703202120"/>
      </c:lineChart>
      <c:catAx>
        <c:axId val="7031989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20212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032021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19898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02512"/>
        <c:axId val="703200160"/>
      </c:barChart>
      <c:catAx>
        <c:axId val="70320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2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2001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32025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895032"/>
        <c:axId val="697895424"/>
      </c:lineChart>
      <c:catAx>
        <c:axId val="697895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78954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78954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7895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893856"/>
        <c:axId val="697893072"/>
      </c:barChart>
      <c:catAx>
        <c:axId val="6978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789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789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789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129992"/>
        <c:axId val="701132736"/>
      </c:lineChart>
      <c:catAx>
        <c:axId val="701129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113273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0113273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11299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133128"/>
        <c:axId val="701129600"/>
      </c:barChart>
      <c:catAx>
        <c:axId val="70113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11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1296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0113312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page'!$I$29:$I$49</c:f>
              <c:numCache>
                <c:formatCode>m/d/yyyy</c:formatCode>
                <c:ptCount val="21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</c:numCache>
            </c:numRef>
          </c:cat>
          <c:val>
            <c:numRef>
              <c:f>'1. stran,1 page'!$K$29:$K$49</c:f>
              <c:numCache>
                <c:formatCode>#,##0</c:formatCode>
                <c:ptCount val="21"/>
                <c:pt idx="0" formatCode="General">
                  <c:v>668</c:v>
                </c:pt>
                <c:pt idx="1">
                  <c:v>2011</c:v>
                </c:pt>
                <c:pt idx="2">
                  <c:v>582</c:v>
                </c:pt>
                <c:pt idx="3" formatCode="General">
                  <c:v>631</c:v>
                </c:pt>
                <c:pt idx="4" formatCode="General">
                  <c:v>1395</c:v>
                </c:pt>
                <c:pt idx="5">
                  <c:v>992</c:v>
                </c:pt>
                <c:pt idx="6" formatCode="General">
                  <c:v>2159</c:v>
                </c:pt>
                <c:pt idx="7">
                  <c:v>3279</c:v>
                </c:pt>
                <c:pt idx="8">
                  <c:v>2661</c:v>
                </c:pt>
                <c:pt idx="9" formatCode="General">
                  <c:v>1607</c:v>
                </c:pt>
                <c:pt idx="10" formatCode="General">
                  <c:v>1167</c:v>
                </c:pt>
                <c:pt idx="11" formatCode="General">
                  <c:v>1200</c:v>
                </c:pt>
                <c:pt idx="12">
                  <c:v>653</c:v>
                </c:pt>
                <c:pt idx="13">
                  <c:v>412</c:v>
                </c:pt>
                <c:pt idx="14" formatCode="General">
                  <c:v>839</c:v>
                </c:pt>
                <c:pt idx="15">
                  <c:v>324</c:v>
                </c:pt>
                <c:pt idx="16">
                  <c:v>607</c:v>
                </c:pt>
                <c:pt idx="17">
                  <c:v>1222</c:v>
                </c:pt>
                <c:pt idx="18" formatCode="General">
                  <c:v>1990</c:v>
                </c:pt>
                <c:pt idx="19" formatCode="General">
                  <c:v>965</c:v>
                </c:pt>
                <c:pt idx="20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132344"/>
        <c:axId val="701131168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page'!$J$29:$J$49</c:f>
              <c:numCache>
                <c:formatCode>General</c:formatCode>
                <c:ptCount val="21"/>
                <c:pt idx="0">
                  <c:v>814.51</c:v>
                </c:pt>
                <c:pt idx="1">
                  <c:v>818.69</c:v>
                </c:pt>
                <c:pt idx="2">
                  <c:v>823.21</c:v>
                </c:pt>
                <c:pt idx="3">
                  <c:v>812.44</c:v>
                </c:pt>
                <c:pt idx="4">
                  <c:v>813.87</c:v>
                </c:pt>
                <c:pt idx="5">
                  <c:v>811.98</c:v>
                </c:pt>
                <c:pt idx="6">
                  <c:v>809.53</c:v>
                </c:pt>
                <c:pt idx="7">
                  <c:v>803.4</c:v>
                </c:pt>
                <c:pt idx="8">
                  <c:v>795.69</c:v>
                </c:pt>
                <c:pt idx="9">
                  <c:v>799.2</c:v>
                </c:pt>
                <c:pt idx="10">
                  <c:v>800.8</c:v>
                </c:pt>
                <c:pt idx="11">
                  <c:v>798.81</c:v>
                </c:pt>
                <c:pt idx="12">
                  <c:v>806.6</c:v>
                </c:pt>
                <c:pt idx="13">
                  <c:v>801.22</c:v>
                </c:pt>
                <c:pt idx="14">
                  <c:v>801.25</c:v>
                </c:pt>
                <c:pt idx="15">
                  <c:v>799.42</c:v>
                </c:pt>
                <c:pt idx="16">
                  <c:v>802.66</c:v>
                </c:pt>
                <c:pt idx="17">
                  <c:v>799.82</c:v>
                </c:pt>
                <c:pt idx="18">
                  <c:v>798.3</c:v>
                </c:pt>
                <c:pt idx="19">
                  <c:v>800.48</c:v>
                </c:pt>
                <c:pt idx="20">
                  <c:v>796.55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131560"/>
        <c:axId val="701131952"/>
      </c:lineChart>
      <c:catAx>
        <c:axId val="70113234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7011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1131168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01132344"/>
        <c:crosses val="autoZero"/>
        <c:crossBetween val="between"/>
      </c:valAx>
      <c:catAx>
        <c:axId val="701131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1131952"/>
        <c:crosses val="autoZero"/>
        <c:auto val="0"/>
        <c:lblAlgn val="ctr"/>
        <c:lblOffset val="100"/>
        <c:noMultiLvlLbl val="0"/>
      </c:catAx>
      <c:valAx>
        <c:axId val="701131952"/>
        <c:scaling>
          <c:orientation val="minMax"/>
          <c:min val="79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0113156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11906</xdr:rowOff>
    </xdr:from>
    <xdr:to>
      <xdr:col>6</xdr:col>
      <xdr:colOff>1143000</xdr:colOff>
      <xdr:row>44</xdr:row>
      <xdr:rowOff>142875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339990</xdr:rowOff>
    </xdr:from>
    <xdr:to>
      <xdr:col>4</xdr:col>
      <xdr:colOff>1113895</xdr:colOff>
      <xdr:row>1</xdr:row>
      <xdr:rowOff>394044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0"/>
          <a:ext cx="7769489" cy="113752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STATISTIKE LJUBLJANSKE BORZE </a:t>
          </a:r>
          <a:r>
            <a:rPr lang="sl-SI" sz="22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SEPTEMBER 2</a:t>
          </a:r>
          <a:r>
            <a:rPr lang="en-US" sz="22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017</a:t>
          </a:r>
        </a:p>
        <a:p>
          <a:pPr algn="l" rtl="0">
            <a:defRPr sz="1000"/>
          </a:pPr>
          <a:r>
            <a:rPr lang="en-US" sz="22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LJUBLJANA STOCK EXCHANGE STATISTICS </a:t>
          </a:r>
          <a:r>
            <a:rPr lang="sl-SI" sz="22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SEPTEMBER </a:t>
          </a:r>
          <a:r>
            <a:rPr lang="en-US" sz="22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2017</a:t>
          </a:r>
          <a:endParaRPr lang="en-US" sz="22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333374</xdr:colOff>
      <xdr:row>0</xdr:row>
      <xdr:rowOff>113777</xdr:rowOff>
    </xdr:from>
    <xdr:to>
      <xdr:col>6</xdr:col>
      <xdr:colOff>1084499</xdr:colOff>
      <xdr:row>0</xdr:row>
      <xdr:rowOff>997051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8968" y="113777"/>
          <a:ext cx="3441937" cy="88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1288230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14962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339984</xdr:rowOff>
    </xdr:from>
    <xdr:ext cx="7757583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58700</xdr:colOff>
      <xdr:row>48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7757583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9056609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52917</xdr:colOff>
      <xdr:row>1</xdr:row>
      <xdr:rowOff>211664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CHANGES IN SECURITIES IN 2017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view="pageBreakPreview" topLeftCell="A25" zoomScale="80" zoomScaleNormal="80" zoomScaleSheetLayoutView="80" workbookViewId="0">
      <selection activeCell="H28" sqref="H28"/>
    </sheetView>
  </sheetViews>
  <sheetFormatPr defaultRowHeight="15" x14ac:dyDescent="0.3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6">
      <c r="A1" s="292"/>
      <c r="B1" s="292"/>
      <c r="C1" s="292"/>
      <c r="D1" s="292"/>
      <c r="E1" s="292"/>
      <c r="F1" s="292"/>
      <c r="G1" s="292"/>
      <c r="H1" s="6"/>
      <c r="I1" s="7"/>
    </row>
    <row r="2" spans="1:12" ht="50.1" customHeight="1" x14ac:dyDescent="0.45">
      <c r="A2" s="291" t="s">
        <v>496</v>
      </c>
      <c r="B2" s="291"/>
      <c r="C2" s="291"/>
      <c r="D2" s="291"/>
      <c r="E2" s="291"/>
      <c r="F2" s="291"/>
      <c r="G2" s="291"/>
      <c r="H2" s="11"/>
      <c r="I2" s="10"/>
    </row>
    <row r="3" spans="1:12" ht="111" customHeight="1" x14ac:dyDescent="0.35">
      <c r="A3" s="293" t="s">
        <v>382</v>
      </c>
      <c r="B3" s="294"/>
      <c r="C3" s="57" t="s">
        <v>497</v>
      </c>
      <c r="D3" s="57" t="s">
        <v>498</v>
      </c>
      <c r="E3" s="57" t="s">
        <v>499</v>
      </c>
      <c r="F3" s="57" t="s">
        <v>383</v>
      </c>
      <c r="G3" s="58" t="s">
        <v>384</v>
      </c>
      <c r="H3" s="12"/>
      <c r="I3" s="9"/>
      <c r="L3" s="8"/>
    </row>
    <row r="4" spans="1:12" ht="39.950000000000003" customHeight="1" x14ac:dyDescent="0.35">
      <c r="A4" s="295" t="s">
        <v>385</v>
      </c>
      <c r="B4" s="296"/>
      <c r="C4" s="59">
        <v>35</v>
      </c>
      <c r="D4" s="59">
        <v>36</v>
      </c>
      <c r="E4" s="59">
        <v>5269</v>
      </c>
      <c r="F4" s="59">
        <v>27171909.530000001</v>
      </c>
      <c r="G4" s="60">
        <v>3043</v>
      </c>
      <c r="H4" s="13"/>
      <c r="I4" s="9"/>
      <c r="L4" s="8"/>
    </row>
    <row r="5" spans="1:12" ht="39.950000000000003" customHeight="1" x14ac:dyDescent="0.35">
      <c r="A5" s="297" t="s">
        <v>386</v>
      </c>
      <c r="B5" s="298"/>
      <c r="C5" s="61">
        <v>9</v>
      </c>
      <c r="D5" s="61">
        <v>9</v>
      </c>
      <c r="E5" s="61">
        <v>4813</v>
      </c>
      <c r="F5" s="61">
        <v>23343560.420000002</v>
      </c>
      <c r="G5" s="62">
        <v>2508</v>
      </c>
      <c r="H5" s="13"/>
      <c r="I5" s="9"/>
      <c r="L5" s="8"/>
    </row>
    <row r="6" spans="1:12" ht="39.950000000000003" customHeight="1" x14ac:dyDescent="0.35">
      <c r="A6" s="299" t="s">
        <v>387</v>
      </c>
      <c r="B6" s="300"/>
      <c r="C6" s="63">
        <v>5</v>
      </c>
      <c r="D6" s="63">
        <v>5</v>
      </c>
      <c r="E6" s="63">
        <v>119</v>
      </c>
      <c r="F6" s="63">
        <v>465011.08</v>
      </c>
      <c r="G6" s="64">
        <v>163</v>
      </c>
      <c r="H6" s="13"/>
      <c r="I6" s="9"/>
      <c r="L6" s="8"/>
    </row>
    <row r="7" spans="1:12" ht="39.950000000000003" customHeight="1" x14ac:dyDescent="0.35">
      <c r="A7" s="297" t="s">
        <v>388</v>
      </c>
      <c r="B7" s="298"/>
      <c r="C7" s="61">
        <v>21</v>
      </c>
      <c r="D7" s="61">
        <v>22</v>
      </c>
      <c r="E7" s="61">
        <v>337</v>
      </c>
      <c r="F7" s="61">
        <v>3363338.03</v>
      </c>
      <c r="G7" s="62">
        <v>372</v>
      </c>
      <c r="H7" s="13"/>
      <c r="I7" s="9"/>
      <c r="L7" s="8"/>
    </row>
    <row r="8" spans="1:12" ht="39.950000000000003" customHeight="1" x14ac:dyDescent="0.35">
      <c r="A8" s="301" t="s">
        <v>389</v>
      </c>
      <c r="B8" s="302"/>
      <c r="C8" s="63">
        <v>16</v>
      </c>
      <c r="D8" s="63">
        <v>38</v>
      </c>
      <c r="E8" s="63">
        <v>25718</v>
      </c>
      <c r="F8" s="63">
        <v>2219597.56</v>
      </c>
      <c r="G8" s="64">
        <v>27</v>
      </c>
      <c r="H8" s="13"/>
      <c r="I8" s="9"/>
      <c r="L8" s="8"/>
    </row>
    <row r="9" spans="1:12" ht="39.950000000000003" customHeight="1" x14ac:dyDescent="0.35">
      <c r="A9" s="297" t="s">
        <v>390</v>
      </c>
      <c r="B9" s="298"/>
      <c r="C9" s="61">
        <v>1</v>
      </c>
      <c r="D9" s="61">
        <v>11</v>
      </c>
      <c r="E9" s="61"/>
      <c r="F9" s="61">
        <v>0</v>
      </c>
      <c r="G9" s="62">
        <v>0</v>
      </c>
      <c r="H9" s="13"/>
      <c r="I9" s="9"/>
      <c r="L9" s="8"/>
    </row>
    <row r="10" spans="1:12" ht="39.950000000000003" customHeight="1" x14ac:dyDescent="0.35">
      <c r="A10" s="303" t="s">
        <v>391</v>
      </c>
      <c r="B10" s="304"/>
      <c r="C10" s="65">
        <v>4</v>
      </c>
      <c r="D10" s="65">
        <v>4</v>
      </c>
      <c r="E10" s="65"/>
      <c r="F10" s="65">
        <v>0</v>
      </c>
      <c r="G10" s="66">
        <v>0</v>
      </c>
      <c r="H10" s="13"/>
      <c r="I10" s="9"/>
      <c r="L10" s="8"/>
    </row>
    <row r="11" spans="1:12" ht="39.950000000000003" customHeight="1" x14ac:dyDescent="0.35">
      <c r="A11" s="305" t="s">
        <v>392</v>
      </c>
      <c r="B11" s="306"/>
      <c r="C11" s="67">
        <v>43</v>
      </c>
      <c r="D11" s="67">
        <v>74</v>
      </c>
      <c r="E11" s="67">
        <v>30987</v>
      </c>
      <c r="F11" s="67">
        <v>29391507.09</v>
      </c>
      <c r="G11" s="68">
        <v>3070</v>
      </c>
      <c r="H11" s="14"/>
      <c r="I11" s="9"/>
      <c r="L11" s="8"/>
    </row>
    <row r="12" spans="1:12" ht="50.1" customHeight="1" x14ac:dyDescent="0.45">
      <c r="A12" s="291" t="s">
        <v>393</v>
      </c>
      <c r="B12" s="291"/>
      <c r="C12" s="291"/>
      <c r="D12" s="291"/>
      <c r="E12" s="291"/>
      <c r="F12" s="291"/>
      <c r="G12" s="291"/>
      <c r="H12" s="11"/>
      <c r="I12" s="15"/>
    </row>
    <row r="13" spans="1:12" ht="57.75" customHeight="1" x14ac:dyDescent="0.45">
      <c r="A13" s="69" t="s">
        <v>394</v>
      </c>
      <c r="B13" s="57" t="s">
        <v>395</v>
      </c>
      <c r="C13" s="57" t="s">
        <v>396</v>
      </c>
      <c r="D13" s="57" t="s">
        <v>397</v>
      </c>
      <c r="E13" s="57" t="s">
        <v>396</v>
      </c>
      <c r="F13" s="57" t="s">
        <v>398</v>
      </c>
      <c r="G13" s="57" t="s">
        <v>399</v>
      </c>
      <c r="H13" s="11"/>
    </row>
    <row r="14" spans="1:12" ht="39.950000000000003" customHeight="1" x14ac:dyDescent="0.45">
      <c r="A14" s="70" t="s">
        <v>400</v>
      </c>
      <c r="B14" s="71">
        <v>745.97</v>
      </c>
      <c r="C14" s="72">
        <v>42746</v>
      </c>
      <c r="D14" s="71">
        <v>707.96</v>
      </c>
      <c r="E14" s="72">
        <v>42738</v>
      </c>
      <c r="F14" s="71">
        <v>741.16</v>
      </c>
      <c r="G14" s="73">
        <v>3.2800000000000003E-2</v>
      </c>
      <c r="H14" s="11"/>
    </row>
    <row r="15" spans="1:12" ht="39.950000000000003" customHeight="1" x14ac:dyDescent="0.45">
      <c r="A15" s="74" t="s">
        <v>401</v>
      </c>
      <c r="B15" s="75">
        <v>791.44</v>
      </c>
      <c r="C15" s="76">
        <v>42794</v>
      </c>
      <c r="D15" s="75">
        <v>744.09</v>
      </c>
      <c r="E15" s="76">
        <v>42767</v>
      </c>
      <c r="F15" s="75">
        <v>791.44</v>
      </c>
      <c r="G15" s="77">
        <v>6.7799999999999999E-2</v>
      </c>
      <c r="H15" s="11"/>
    </row>
    <row r="16" spans="1:12" ht="39.950000000000003" customHeight="1" x14ac:dyDescent="0.45">
      <c r="A16" s="78" t="s">
        <v>402</v>
      </c>
      <c r="B16" s="79">
        <v>803.88</v>
      </c>
      <c r="C16" s="80">
        <v>42814</v>
      </c>
      <c r="D16" s="79">
        <v>772</v>
      </c>
      <c r="E16" s="80">
        <v>42824</v>
      </c>
      <c r="F16" s="79">
        <v>774.7</v>
      </c>
      <c r="G16" s="81">
        <v>-2.12E-2</v>
      </c>
      <c r="H16" s="11"/>
    </row>
    <row r="17" spans="1:12" ht="39.950000000000003" customHeight="1" x14ac:dyDescent="0.45">
      <c r="A17" s="74" t="s">
        <v>403</v>
      </c>
      <c r="B17" s="75">
        <v>788.25</v>
      </c>
      <c r="C17" s="76">
        <v>42851</v>
      </c>
      <c r="D17" s="75">
        <v>773.44</v>
      </c>
      <c r="E17" s="76">
        <v>42846</v>
      </c>
      <c r="F17" s="75">
        <v>782.32</v>
      </c>
      <c r="G17" s="77">
        <v>9.7999999999999997E-3</v>
      </c>
      <c r="H17" s="11"/>
    </row>
    <row r="18" spans="1:12" ht="39.950000000000003" customHeight="1" x14ac:dyDescent="0.35">
      <c r="A18" s="78" t="s">
        <v>404</v>
      </c>
      <c r="B18" s="79">
        <v>797.89</v>
      </c>
      <c r="C18" s="80">
        <v>42886</v>
      </c>
      <c r="D18" s="79">
        <v>777.11</v>
      </c>
      <c r="E18" s="80">
        <v>42860</v>
      </c>
      <c r="F18" s="79">
        <v>797.89</v>
      </c>
      <c r="G18" s="81">
        <v>1.9900000000000001E-2</v>
      </c>
    </row>
    <row r="19" spans="1:12" ht="39.950000000000003" customHeight="1" x14ac:dyDescent="0.35">
      <c r="A19" s="74" t="s">
        <v>405</v>
      </c>
      <c r="B19" s="75">
        <v>802.28</v>
      </c>
      <c r="C19" s="76">
        <v>42912</v>
      </c>
      <c r="D19" s="75">
        <v>784.23</v>
      </c>
      <c r="E19" s="76">
        <v>42902</v>
      </c>
      <c r="F19" s="75">
        <v>796.4</v>
      </c>
      <c r="G19" s="77">
        <v>-1.9E-3</v>
      </c>
    </row>
    <row r="20" spans="1:12" ht="39.950000000000003" customHeight="1" x14ac:dyDescent="0.35">
      <c r="A20" s="78" t="s">
        <v>406</v>
      </c>
      <c r="B20" s="79">
        <v>812.9</v>
      </c>
      <c r="C20" s="80">
        <v>42947</v>
      </c>
      <c r="D20" s="79">
        <v>792.55</v>
      </c>
      <c r="E20" s="80">
        <v>42919</v>
      </c>
      <c r="F20" s="79">
        <v>812.9</v>
      </c>
      <c r="G20" s="81">
        <v>2.07E-2</v>
      </c>
    </row>
    <row r="21" spans="1:12" ht="39.950000000000003" customHeight="1" x14ac:dyDescent="0.35">
      <c r="A21" s="74" t="s">
        <v>407</v>
      </c>
      <c r="B21" s="75">
        <v>828.68</v>
      </c>
      <c r="C21" s="76">
        <v>42971</v>
      </c>
      <c r="D21" s="75">
        <v>801.9</v>
      </c>
      <c r="E21" s="76">
        <v>42956</v>
      </c>
      <c r="F21" s="75">
        <v>812.75</v>
      </c>
      <c r="G21" s="77">
        <v>-2.0000000000000001E-4</v>
      </c>
    </row>
    <row r="22" spans="1:12" ht="39.950000000000003" customHeight="1" x14ac:dyDescent="0.35">
      <c r="A22" s="78" t="s">
        <v>408</v>
      </c>
      <c r="B22" s="79">
        <v>823.21</v>
      </c>
      <c r="C22" s="80">
        <v>42983</v>
      </c>
      <c r="D22" s="79">
        <v>795.69</v>
      </c>
      <c r="E22" s="80">
        <v>42991</v>
      </c>
      <c r="F22" s="79">
        <v>796.55</v>
      </c>
      <c r="G22" s="81">
        <v>-1.9900000000000001E-2</v>
      </c>
    </row>
    <row r="23" spans="1:12" ht="39.950000000000003" customHeight="1" x14ac:dyDescent="0.35">
      <c r="A23" s="74" t="s">
        <v>409</v>
      </c>
      <c r="B23" s="75"/>
      <c r="C23" s="76"/>
      <c r="D23" s="75"/>
      <c r="E23" s="76"/>
      <c r="F23" s="75"/>
      <c r="G23" s="75"/>
    </row>
    <row r="24" spans="1:12" ht="39.950000000000003" customHeight="1" x14ac:dyDescent="0.35">
      <c r="A24" s="78" t="s">
        <v>410</v>
      </c>
      <c r="B24" s="79"/>
      <c r="C24" s="80"/>
      <c r="D24" s="79"/>
      <c r="E24" s="80"/>
      <c r="F24" s="79"/>
      <c r="G24" s="79"/>
    </row>
    <row r="25" spans="1:12" ht="39.950000000000003" customHeight="1" x14ac:dyDescent="0.35">
      <c r="A25" s="82" t="s">
        <v>411</v>
      </c>
      <c r="B25" s="83"/>
      <c r="C25" s="84"/>
      <c r="D25" s="83"/>
      <c r="E25" s="84"/>
      <c r="F25" s="83"/>
      <c r="G25" s="83"/>
    </row>
    <row r="26" spans="1:12" s="56" customFormat="1" ht="50.1" customHeight="1" x14ac:dyDescent="0.35">
      <c r="A26" s="291" t="s">
        <v>412</v>
      </c>
      <c r="B26" s="291"/>
      <c r="C26" s="291"/>
      <c r="D26" s="291"/>
      <c r="E26" s="291"/>
      <c r="F26" s="291"/>
      <c r="G26" s="291"/>
      <c r="I26" s="268"/>
      <c r="J26" s="268"/>
      <c r="K26" s="268"/>
    </row>
    <row r="27" spans="1:12" x14ac:dyDescent="0.3">
      <c r="I27" s="269"/>
      <c r="J27" s="269"/>
      <c r="K27" s="269"/>
      <c r="L27" s="8"/>
    </row>
    <row r="28" spans="1:12" ht="26.25" x14ac:dyDescent="0.3">
      <c r="I28" s="270" t="s">
        <v>56</v>
      </c>
      <c r="J28" s="271" t="s">
        <v>57</v>
      </c>
      <c r="K28" s="272" t="s">
        <v>73</v>
      </c>
      <c r="L28" s="8"/>
    </row>
    <row r="29" spans="1:12" x14ac:dyDescent="0.3">
      <c r="I29" s="273">
        <v>42979</v>
      </c>
      <c r="J29" s="52">
        <v>814.51</v>
      </c>
      <c r="K29" s="52">
        <v>668</v>
      </c>
      <c r="L29" s="8"/>
    </row>
    <row r="30" spans="1:12" x14ac:dyDescent="0.3">
      <c r="I30" s="273">
        <v>42982</v>
      </c>
      <c r="J30" s="52">
        <v>818.69</v>
      </c>
      <c r="K30" s="54">
        <v>2011</v>
      </c>
      <c r="L30" s="8"/>
    </row>
    <row r="31" spans="1:12" x14ac:dyDescent="0.3">
      <c r="I31" s="273">
        <v>42983</v>
      </c>
      <c r="J31" s="52">
        <v>823.21</v>
      </c>
      <c r="K31" s="54">
        <v>582</v>
      </c>
      <c r="L31" s="8"/>
    </row>
    <row r="32" spans="1:12" x14ac:dyDescent="0.3">
      <c r="I32" s="273">
        <v>42984</v>
      </c>
      <c r="J32" s="52">
        <v>812.44</v>
      </c>
      <c r="K32" s="52">
        <v>631</v>
      </c>
      <c r="L32" s="8"/>
    </row>
    <row r="33" spans="9:12" x14ac:dyDescent="0.3">
      <c r="I33" s="273">
        <v>42985</v>
      </c>
      <c r="J33" s="52">
        <v>813.87</v>
      </c>
      <c r="K33" s="52">
        <v>1395</v>
      </c>
      <c r="L33" s="8"/>
    </row>
    <row r="34" spans="9:12" x14ac:dyDescent="0.3">
      <c r="I34" s="273">
        <v>42986</v>
      </c>
      <c r="J34" s="52">
        <v>811.98</v>
      </c>
      <c r="K34" s="54">
        <v>992</v>
      </c>
      <c r="L34" s="8"/>
    </row>
    <row r="35" spans="9:12" x14ac:dyDescent="0.3">
      <c r="I35" s="273">
        <v>42989</v>
      </c>
      <c r="J35" s="52">
        <v>809.53</v>
      </c>
      <c r="K35" s="52">
        <v>2159</v>
      </c>
      <c r="L35" s="8"/>
    </row>
    <row r="36" spans="9:12" x14ac:dyDescent="0.3">
      <c r="I36" s="273">
        <v>42990</v>
      </c>
      <c r="J36" s="52">
        <v>803.4</v>
      </c>
      <c r="K36" s="54">
        <v>3279</v>
      </c>
      <c r="L36" s="8"/>
    </row>
    <row r="37" spans="9:12" x14ac:dyDescent="0.3">
      <c r="I37" s="273">
        <v>42991</v>
      </c>
      <c r="J37" s="52">
        <v>795.69</v>
      </c>
      <c r="K37" s="54">
        <v>2661</v>
      </c>
      <c r="L37" s="8"/>
    </row>
    <row r="38" spans="9:12" x14ac:dyDescent="0.3">
      <c r="I38" s="273">
        <v>42992</v>
      </c>
      <c r="J38" s="52">
        <v>799.2</v>
      </c>
      <c r="K38" s="52">
        <v>1607</v>
      </c>
      <c r="L38" s="8"/>
    </row>
    <row r="39" spans="9:12" x14ac:dyDescent="0.3">
      <c r="I39" s="273">
        <v>42993</v>
      </c>
      <c r="J39" s="52">
        <v>800.8</v>
      </c>
      <c r="K39" s="52">
        <v>1167</v>
      </c>
      <c r="L39" s="8"/>
    </row>
    <row r="40" spans="9:12" x14ac:dyDescent="0.3">
      <c r="I40" s="273">
        <v>42996</v>
      </c>
      <c r="J40" s="52">
        <v>798.81</v>
      </c>
      <c r="K40" s="52">
        <v>1200</v>
      </c>
      <c r="L40" s="8"/>
    </row>
    <row r="41" spans="9:12" x14ac:dyDescent="0.3">
      <c r="I41" s="273">
        <v>42997</v>
      </c>
      <c r="J41" s="52">
        <v>806.6</v>
      </c>
      <c r="K41" s="54">
        <v>653</v>
      </c>
      <c r="L41" s="8"/>
    </row>
    <row r="42" spans="9:12" x14ac:dyDescent="0.3">
      <c r="I42" s="273">
        <v>42998</v>
      </c>
      <c r="J42" s="52">
        <v>801.22</v>
      </c>
      <c r="K42" s="54">
        <v>412</v>
      </c>
      <c r="L42" s="8"/>
    </row>
    <row r="43" spans="9:12" x14ac:dyDescent="0.3">
      <c r="I43" s="273">
        <v>42999</v>
      </c>
      <c r="J43" s="52">
        <v>801.25</v>
      </c>
      <c r="K43" s="52">
        <v>839</v>
      </c>
      <c r="L43" s="8"/>
    </row>
    <row r="44" spans="9:12" x14ac:dyDescent="0.3">
      <c r="I44" s="273">
        <v>43000</v>
      </c>
      <c r="J44" s="52">
        <v>799.42</v>
      </c>
      <c r="K44" s="54">
        <v>324</v>
      </c>
      <c r="L44" s="8"/>
    </row>
    <row r="45" spans="9:12" ht="12.75" customHeight="1" x14ac:dyDescent="0.3">
      <c r="I45" s="273">
        <v>43003</v>
      </c>
      <c r="J45" s="52">
        <v>802.66</v>
      </c>
      <c r="K45" s="54">
        <v>607</v>
      </c>
      <c r="L45" s="8"/>
    </row>
    <row r="46" spans="9:12" x14ac:dyDescent="0.3">
      <c r="I46" s="273">
        <v>43004</v>
      </c>
      <c r="J46" s="52">
        <v>799.82</v>
      </c>
      <c r="K46" s="54">
        <v>1222</v>
      </c>
      <c r="L46" s="8"/>
    </row>
    <row r="47" spans="9:12" x14ac:dyDescent="0.3">
      <c r="I47" s="273">
        <v>43005</v>
      </c>
      <c r="J47" s="52">
        <v>798.3</v>
      </c>
      <c r="K47" s="52">
        <v>1990</v>
      </c>
      <c r="L47" s="8"/>
    </row>
    <row r="48" spans="9:12" x14ac:dyDescent="0.3">
      <c r="I48" s="273">
        <v>43006</v>
      </c>
      <c r="J48" s="52">
        <v>800.48</v>
      </c>
      <c r="K48" s="52">
        <v>965</v>
      </c>
      <c r="L48" s="8"/>
    </row>
    <row r="49" spans="9:12" x14ac:dyDescent="0.3">
      <c r="I49" s="273">
        <v>43007</v>
      </c>
      <c r="J49" s="52">
        <v>796.55</v>
      </c>
      <c r="K49" s="54">
        <v>1808</v>
      </c>
      <c r="L49" s="8"/>
    </row>
    <row r="50" spans="9:12" x14ac:dyDescent="0.3">
      <c r="I50" s="273"/>
      <c r="J50" s="52"/>
      <c r="K50" s="54"/>
      <c r="L50" s="8"/>
    </row>
    <row r="51" spans="9:12" x14ac:dyDescent="0.3">
      <c r="I51" s="274"/>
      <c r="J51" s="44"/>
      <c r="K51" s="275"/>
      <c r="L51" s="8"/>
    </row>
    <row r="52" spans="9:12" x14ac:dyDescent="0.3">
      <c r="L52" s="8"/>
    </row>
    <row r="53" spans="9:12" x14ac:dyDescent="0.3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5"/>
  <sheetViews>
    <sheetView showGridLines="0" tabSelected="1" view="pageBreakPreview" topLeftCell="A25" zoomScale="60" zoomScaleNormal="90" workbookViewId="0">
      <selection activeCell="G32" sqref="G32"/>
    </sheetView>
  </sheetViews>
  <sheetFormatPr defaultColWidth="9.140625" defaultRowHeight="15" x14ac:dyDescent="0.3"/>
  <cols>
    <col min="1" max="1" width="50.7109375" style="19" customWidth="1"/>
    <col min="2" max="2" width="25.140625" style="19" customWidth="1"/>
    <col min="3" max="3" width="25.85546875" style="19" customWidth="1"/>
    <col min="4" max="4" width="26.85546875" style="19" customWidth="1"/>
    <col min="5" max="5" width="20.5703125" style="19" customWidth="1"/>
    <col min="6" max="6" width="21" style="19" customWidth="1"/>
    <col min="7" max="7" width="21.7109375" style="19" customWidth="1"/>
    <col min="8" max="8" width="10.28515625" style="18" customWidth="1"/>
    <col min="9" max="9" width="9.140625" style="18"/>
    <col min="10" max="10" width="12.42578125" style="18" customWidth="1"/>
    <col min="11" max="11" width="12.28515625" style="18" customWidth="1"/>
    <col min="12" max="12" width="10" style="18" bestFit="1" customWidth="1"/>
    <col min="13" max="13" width="11.42578125" style="18" bestFit="1" customWidth="1"/>
    <col min="14" max="14" width="10" style="18" bestFit="1" customWidth="1"/>
    <col min="15" max="16" width="9.28515625" style="18" bestFit="1" customWidth="1"/>
    <col min="17" max="17" width="9.140625" style="18"/>
    <col min="18" max="16384" width="9.140625" style="19"/>
  </cols>
  <sheetData>
    <row r="1" spans="1:21" s="17" customFormat="1" ht="99.95" customHeight="1" x14ac:dyDescent="0.6">
      <c r="A1" s="308"/>
      <c r="B1" s="308"/>
      <c r="C1" s="308"/>
      <c r="D1" s="308"/>
      <c r="E1" s="308"/>
      <c r="F1" s="308"/>
      <c r="G1" s="308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1" ht="50.1" customHeight="1" x14ac:dyDescent="0.35">
      <c r="A2" s="307" t="s">
        <v>413</v>
      </c>
      <c r="B2" s="307"/>
      <c r="C2" s="307"/>
      <c r="D2" s="307"/>
      <c r="E2" s="307"/>
      <c r="F2" s="307"/>
      <c r="G2" s="307"/>
    </row>
    <row r="3" spans="1:21" ht="80.099999999999994" customHeight="1" x14ac:dyDescent="0.35">
      <c r="A3" s="85" t="s">
        <v>414</v>
      </c>
      <c r="B3" s="86" t="s">
        <v>415</v>
      </c>
      <c r="C3" s="86" t="s">
        <v>416</v>
      </c>
      <c r="D3" s="86" t="s">
        <v>417</v>
      </c>
      <c r="E3" s="86" t="s">
        <v>418</v>
      </c>
      <c r="F3" s="86" t="s">
        <v>419</v>
      </c>
      <c r="G3" s="86" t="s">
        <v>420</v>
      </c>
    </row>
    <row r="4" spans="1:21" ht="39.950000000000003" customHeight="1" x14ac:dyDescent="0.35">
      <c r="A4" s="87" t="s">
        <v>421</v>
      </c>
      <c r="B4" s="88">
        <v>18701685.02</v>
      </c>
      <c r="C4" s="88">
        <v>769599.95</v>
      </c>
      <c r="D4" s="88">
        <v>4522937.32</v>
      </c>
      <c r="E4" s="88">
        <v>1199449.72</v>
      </c>
      <c r="F4" s="88">
        <v>0</v>
      </c>
      <c r="G4" s="88">
        <v>548245</v>
      </c>
    </row>
    <row r="5" spans="1:21" ht="39.950000000000003" customHeight="1" x14ac:dyDescent="0.35">
      <c r="A5" s="89" t="s">
        <v>422</v>
      </c>
      <c r="B5" s="90">
        <v>25889849.43</v>
      </c>
      <c r="C5" s="90">
        <v>493475.7</v>
      </c>
      <c r="D5" s="90">
        <v>2890213.31</v>
      </c>
      <c r="E5" s="90">
        <v>3553508.17</v>
      </c>
      <c r="F5" s="90">
        <v>0</v>
      </c>
      <c r="G5" s="90">
        <v>36833.5</v>
      </c>
    </row>
    <row r="6" spans="1:21" ht="39.950000000000003" customHeight="1" x14ac:dyDescent="0.35">
      <c r="A6" s="87" t="s">
        <v>423</v>
      </c>
      <c r="B6" s="88">
        <v>41032459.710000001</v>
      </c>
      <c r="C6" s="88">
        <v>618523.98</v>
      </c>
      <c r="D6" s="88">
        <v>4167022.11</v>
      </c>
      <c r="E6" s="88">
        <v>778718.61</v>
      </c>
      <c r="F6" s="88">
        <v>0</v>
      </c>
      <c r="G6" s="88">
        <v>0</v>
      </c>
    </row>
    <row r="7" spans="1:21" ht="39.950000000000003" customHeight="1" x14ac:dyDescent="0.35">
      <c r="A7" s="89" t="s">
        <v>424</v>
      </c>
      <c r="B7" s="90">
        <v>20609721.82</v>
      </c>
      <c r="C7" s="90">
        <v>588481.44999999995</v>
      </c>
      <c r="D7" s="90">
        <v>2360763.71</v>
      </c>
      <c r="E7" s="90">
        <v>127021.53</v>
      </c>
      <c r="F7" s="90">
        <v>0</v>
      </c>
      <c r="G7" s="90">
        <v>994500</v>
      </c>
      <c r="H7" s="20"/>
      <c r="I7" s="21"/>
    </row>
    <row r="8" spans="1:21" ht="39.950000000000003" customHeight="1" x14ac:dyDescent="0.35">
      <c r="A8" s="87" t="s">
        <v>425</v>
      </c>
      <c r="B8" s="88">
        <v>22491544.34</v>
      </c>
      <c r="C8" s="88">
        <v>137737.25</v>
      </c>
      <c r="D8" s="88">
        <v>2834364.95</v>
      </c>
      <c r="E8" s="88">
        <v>1704339.95</v>
      </c>
      <c r="F8" s="88">
        <v>0</v>
      </c>
      <c r="G8" s="88">
        <v>0</v>
      </c>
      <c r="H8" s="20"/>
      <c r="I8" s="21"/>
    </row>
    <row r="9" spans="1:21" ht="39.950000000000003" customHeight="1" x14ac:dyDescent="0.35">
      <c r="A9" s="89" t="s">
        <v>426</v>
      </c>
      <c r="B9" s="90">
        <v>23583759.350000001</v>
      </c>
      <c r="C9" s="90">
        <v>243965.71</v>
      </c>
      <c r="D9" s="90">
        <v>1475143.61</v>
      </c>
      <c r="E9" s="90">
        <v>449728.12</v>
      </c>
      <c r="F9" s="90">
        <v>0</v>
      </c>
      <c r="G9" s="90">
        <v>0</v>
      </c>
      <c r="H9" s="20"/>
      <c r="I9" s="21"/>
    </row>
    <row r="10" spans="1:21" ht="39.950000000000003" customHeight="1" x14ac:dyDescent="0.35">
      <c r="A10" s="87" t="s">
        <v>427</v>
      </c>
      <c r="B10" s="88">
        <v>23433137.890000001</v>
      </c>
      <c r="C10" s="88">
        <v>256239.01</v>
      </c>
      <c r="D10" s="88">
        <v>1375597</v>
      </c>
      <c r="E10" s="88">
        <v>84175.87</v>
      </c>
      <c r="F10" s="88">
        <v>0</v>
      </c>
      <c r="G10" s="88">
        <v>627845</v>
      </c>
      <c r="H10" s="20"/>
      <c r="I10" s="21"/>
    </row>
    <row r="11" spans="1:21" ht="39.950000000000003" customHeight="1" x14ac:dyDescent="0.35">
      <c r="A11" s="89" t="s">
        <v>428</v>
      </c>
      <c r="B11" s="90">
        <v>40732395.509999998</v>
      </c>
      <c r="C11" s="90">
        <v>326525.21000000002</v>
      </c>
      <c r="D11" s="90">
        <v>1281921.1100000001</v>
      </c>
      <c r="E11" s="90">
        <v>46298.35</v>
      </c>
      <c r="F11" s="90">
        <v>0</v>
      </c>
      <c r="G11" s="90">
        <v>0</v>
      </c>
      <c r="H11" s="21"/>
      <c r="I11" s="21"/>
    </row>
    <row r="12" spans="1:21" ht="39.950000000000003" customHeight="1" x14ac:dyDescent="0.35">
      <c r="A12" s="87" t="s">
        <v>429</v>
      </c>
      <c r="B12" s="88">
        <v>23343560.420000002</v>
      </c>
      <c r="C12" s="88">
        <v>465011.08</v>
      </c>
      <c r="D12" s="88">
        <v>3363338.03</v>
      </c>
      <c r="E12" s="88">
        <v>2219597.56</v>
      </c>
      <c r="F12" s="88">
        <v>0</v>
      </c>
      <c r="G12" s="88">
        <v>0</v>
      </c>
      <c r="H12" s="21"/>
      <c r="I12" s="21"/>
    </row>
    <row r="13" spans="1:21" ht="39.950000000000003" customHeight="1" x14ac:dyDescent="0.35">
      <c r="A13" s="89" t="s">
        <v>430</v>
      </c>
      <c r="B13" s="90"/>
      <c r="C13" s="90"/>
      <c r="D13" s="90"/>
      <c r="E13" s="90"/>
      <c r="F13" s="90"/>
      <c r="G13" s="90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4"/>
      <c r="U13" s="24"/>
    </row>
    <row r="14" spans="1:21" ht="39.950000000000003" customHeight="1" x14ac:dyDescent="0.35">
      <c r="A14" s="87" t="s">
        <v>431</v>
      </c>
      <c r="B14" s="88"/>
      <c r="C14" s="88"/>
      <c r="D14" s="88"/>
      <c r="E14" s="88"/>
      <c r="F14" s="88"/>
      <c r="G14" s="88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8"/>
      <c r="T14" s="28"/>
      <c r="U14" s="28"/>
    </row>
    <row r="15" spans="1:21" ht="39.950000000000003" customHeight="1" x14ac:dyDescent="0.35">
      <c r="A15" s="89" t="s">
        <v>432</v>
      </c>
      <c r="B15" s="90"/>
      <c r="C15" s="90"/>
      <c r="D15" s="90"/>
      <c r="E15" s="90"/>
      <c r="F15" s="90"/>
      <c r="G15" s="90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8"/>
      <c r="T15" s="28"/>
      <c r="U15" s="28"/>
    </row>
    <row r="16" spans="1:21" ht="39.950000000000003" customHeight="1" x14ac:dyDescent="0.35">
      <c r="A16" s="93" t="s">
        <v>433</v>
      </c>
      <c r="B16" s="94">
        <f>SUM(B4:B15)</f>
        <v>239818113.49000001</v>
      </c>
      <c r="C16" s="94">
        <f t="shared" ref="C16:G16" si="0">SUM(C4:C15)</f>
        <v>3899559.34</v>
      </c>
      <c r="D16" s="94">
        <f t="shared" si="0"/>
        <v>24271301.149999999</v>
      </c>
      <c r="E16" s="94">
        <f t="shared" si="0"/>
        <v>10162837.880000001</v>
      </c>
      <c r="F16" s="95">
        <f t="shared" si="0"/>
        <v>0</v>
      </c>
      <c r="G16" s="94">
        <f t="shared" si="0"/>
        <v>2207423.5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28"/>
      <c r="U16" s="28"/>
    </row>
    <row r="17" spans="1:21" ht="50.1" customHeight="1" x14ac:dyDescent="0.35">
      <c r="A17" s="309" t="s">
        <v>500</v>
      </c>
      <c r="B17" s="309"/>
      <c r="C17" s="309"/>
      <c r="D17" s="309"/>
      <c r="E17" s="309"/>
      <c r="F17" s="309"/>
      <c r="G17" s="309"/>
      <c r="H17" s="33"/>
      <c r="I17" s="34"/>
      <c r="J17" s="35"/>
      <c r="K17" s="35"/>
      <c r="L17" s="35"/>
      <c r="M17" s="35"/>
      <c r="N17" s="36"/>
      <c r="O17" s="35"/>
      <c r="P17" s="35"/>
      <c r="Q17" s="31"/>
      <c r="R17" s="32"/>
      <c r="S17" s="32"/>
      <c r="T17" s="32"/>
      <c r="U17" s="32"/>
    </row>
    <row r="18" spans="1:21" ht="81.75" customHeight="1" x14ac:dyDescent="0.35">
      <c r="A18" s="85" t="s">
        <v>434</v>
      </c>
      <c r="B18" s="86" t="s">
        <v>435</v>
      </c>
      <c r="C18" s="86" t="s">
        <v>436</v>
      </c>
      <c r="D18" s="86" t="s">
        <v>437</v>
      </c>
      <c r="E18" s="86" t="s">
        <v>438</v>
      </c>
      <c r="F18" s="96" t="s">
        <v>439</v>
      </c>
      <c r="G18" s="86" t="s">
        <v>440</v>
      </c>
      <c r="I18" s="37"/>
      <c r="J18" s="38"/>
      <c r="K18" s="38"/>
      <c r="L18" s="38"/>
      <c r="M18" s="38"/>
      <c r="N18" s="38"/>
      <c r="O18" s="38"/>
      <c r="P18" s="38"/>
    </row>
    <row r="19" spans="1:21" ht="39.950000000000003" customHeight="1" x14ac:dyDescent="0.35">
      <c r="A19" s="97" t="s">
        <v>7</v>
      </c>
      <c r="B19" s="98" t="s">
        <v>364</v>
      </c>
      <c r="C19" s="88">
        <v>10962949.710000001</v>
      </c>
      <c r="D19" s="88">
        <v>195816</v>
      </c>
      <c r="E19" s="88">
        <v>711</v>
      </c>
      <c r="F19" s="99">
        <v>0.40350000000000003</v>
      </c>
      <c r="G19" s="100">
        <v>0.373</v>
      </c>
      <c r="I19" s="39"/>
      <c r="J19" s="39"/>
      <c r="K19" s="39"/>
      <c r="L19" s="39"/>
      <c r="M19" s="39"/>
      <c r="N19" s="39"/>
      <c r="O19" s="39"/>
      <c r="P19" s="39"/>
    </row>
    <row r="20" spans="1:21" ht="39.950000000000003" customHeight="1" x14ac:dyDescent="0.35">
      <c r="A20" s="101" t="s">
        <v>39</v>
      </c>
      <c r="B20" s="102" t="s">
        <v>364</v>
      </c>
      <c r="C20" s="90">
        <v>3380144.35</v>
      </c>
      <c r="D20" s="90">
        <v>9325</v>
      </c>
      <c r="E20" s="90">
        <v>379</v>
      </c>
      <c r="F20" s="103">
        <v>0.1244</v>
      </c>
      <c r="G20" s="104">
        <v>0.115</v>
      </c>
      <c r="I20" s="39"/>
      <c r="J20" s="39"/>
      <c r="K20" s="39"/>
      <c r="L20" s="39"/>
      <c r="M20" s="39"/>
      <c r="N20" s="39"/>
      <c r="O20" s="39"/>
      <c r="P20" s="30"/>
    </row>
    <row r="21" spans="1:21" ht="39.950000000000003" customHeight="1" x14ac:dyDescent="0.35">
      <c r="A21" s="97" t="s">
        <v>74</v>
      </c>
      <c r="B21" s="98" t="s">
        <v>364</v>
      </c>
      <c r="C21" s="88">
        <v>3113252.23</v>
      </c>
      <c r="D21" s="88">
        <v>113250</v>
      </c>
      <c r="E21" s="88">
        <v>463</v>
      </c>
      <c r="F21" s="99">
        <v>0.11459999999999999</v>
      </c>
      <c r="G21" s="100">
        <v>0.10589999999999999</v>
      </c>
      <c r="I21" s="39"/>
      <c r="J21" s="39"/>
      <c r="K21" s="39"/>
      <c r="L21" s="39"/>
      <c r="M21" s="39"/>
      <c r="N21" s="39"/>
      <c r="O21" s="39"/>
      <c r="P21" s="30"/>
    </row>
    <row r="22" spans="1:21" ht="47.25" customHeight="1" x14ac:dyDescent="0.35">
      <c r="A22" s="101" t="s">
        <v>76</v>
      </c>
      <c r="B22" s="102" t="s">
        <v>518</v>
      </c>
      <c r="C22" s="90">
        <v>2288814.85</v>
      </c>
      <c r="D22" s="90">
        <v>12886</v>
      </c>
      <c r="E22" s="90">
        <v>270</v>
      </c>
      <c r="F22" s="103">
        <v>8.4199999999999997E-2</v>
      </c>
      <c r="G22" s="104">
        <v>7.7899999999999997E-2</v>
      </c>
      <c r="I22" s="39"/>
      <c r="J22" s="39"/>
      <c r="K22" s="39"/>
      <c r="L22" s="39"/>
      <c r="M22" s="39"/>
      <c r="N22" s="39"/>
      <c r="O22" s="39"/>
      <c r="P22" s="30"/>
    </row>
    <row r="23" spans="1:21" ht="49.5" customHeight="1" x14ac:dyDescent="0.35">
      <c r="A23" s="97" t="s">
        <v>75</v>
      </c>
      <c r="B23" s="98" t="s">
        <v>364</v>
      </c>
      <c r="C23" s="88">
        <v>1717834.75</v>
      </c>
      <c r="D23" s="88">
        <v>20932</v>
      </c>
      <c r="E23" s="88">
        <v>230</v>
      </c>
      <c r="F23" s="99">
        <v>6.3200000000000006E-2</v>
      </c>
      <c r="G23" s="100">
        <v>5.8400000000000001E-2</v>
      </c>
      <c r="I23" s="39"/>
      <c r="J23" s="39"/>
      <c r="K23" s="39"/>
      <c r="L23" s="39"/>
      <c r="M23" s="39"/>
      <c r="N23" s="39"/>
      <c r="O23" s="39"/>
      <c r="P23" s="30"/>
    </row>
    <row r="24" spans="1:21" ht="39.950000000000003" customHeight="1" x14ac:dyDescent="0.35">
      <c r="A24" s="101" t="s">
        <v>40</v>
      </c>
      <c r="B24" s="102" t="s">
        <v>364</v>
      </c>
      <c r="C24" s="90">
        <v>1574328.29</v>
      </c>
      <c r="D24" s="90">
        <v>51352</v>
      </c>
      <c r="E24" s="90">
        <v>316</v>
      </c>
      <c r="F24" s="103">
        <v>5.79E-2</v>
      </c>
      <c r="G24" s="104">
        <v>5.3600000000000002E-2</v>
      </c>
      <c r="I24" s="39"/>
      <c r="J24" s="39"/>
      <c r="K24" s="39"/>
      <c r="L24" s="39"/>
      <c r="M24" s="39"/>
      <c r="N24" s="39"/>
      <c r="O24" s="39"/>
      <c r="P24" s="30"/>
    </row>
    <row r="25" spans="1:21" ht="54" x14ac:dyDescent="0.35">
      <c r="A25" s="97" t="s">
        <v>77</v>
      </c>
      <c r="B25" s="98" t="s">
        <v>364</v>
      </c>
      <c r="C25" s="88">
        <v>1274106.52</v>
      </c>
      <c r="D25" s="88">
        <v>76419</v>
      </c>
      <c r="E25" s="88">
        <v>133</v>
      </c>
      <c r="F25" s="99">
        <v>4.6899999999999997E-2</v>
      </c>
      <c r="G25" s="100">
        <v>4.3299999999999998E-2</v>
      </c>
      <c r="I25" s="39"/>
      <c r="J25" s="39"/>
      <c r="K25" s="39"/>
      <c r="L25" s="39"/>
      <c r="M25" s="39"/>
      <c r="N25" s="39"/>
      <c r="O25" s="39"/>
      <c r="P25" s="30"/>
    </row>
    <row r="26" spans="1:21" ht="39.950000000000003" customHeight="1" x14ac:dyDescent="0.35">
      <c r="A26" s="101" t="s">
        <v>8</v>
      </c>
      <c r="B26" s="102" t="s">
        <v>364</v>
      </c>
      <c r="C26" s="90">
        <v>1098764.57</v>
      </c>
      <c r="D26" s="90">
        <v>184458</v>
      </c>
      <c r="E26" s="90">
        <v>177</v>
      </c>
      <c r="F26" s="103">
        <v>4.0399999999999998E-2</v>
      </c>
      <c r="G26" s="104">
        <v>3.7400000000000003E-2</v>
      </c>
      <c r="I26" s="39"/>
      <c r="J26" s="39"/>
      <c r="K26" s="39"/>
      <c r="L26" s="39"/>
      <c r="M26" s="39"/>
      <c r="N26" s="39"/>
      <c r="O26" s="39"/>
      <c r="P26" s="30"/>
    </row>
    <row r="27" spans="1:21" ht="54" x14ac:dyDescent="0.35">
      <c r="A27" s="97" t="s">
        <v>126</v>
      </c>
      <c r="B27" s="98" t="s">
        <v>518</v>
      </c>
      <c r="C27" s="88">
        <v>1009320</v>
      </c>
      <c r="D27" s="88">
        <v>16822</v>
      </c>
      <c r="E27" s="88">
        <v>1</v>
      </c>
      <c r="F27" s="99">
        <v>3.7100000000000001E-2</v>
      </c>
      <c r="G27" s="100">
        <v>3.4299999999999997E-2</v>
      </c>
      <c r="I27" s="39"/>
      <c r="J27" s="39"/>
      <c r="K27" s="39"/>
      <c r="L27" s="39"/>
      <c r="M27" s="39"/>
      <c r="N27" s="39"/>
      <c r="O27" s="39"/>
      <c r="P27" s="30"/>
    </row>
    <row r="28" spans="1:21" ht="54.75" customHeight="1" x14ac:dyDescent="0.35">
      <c r="A28" s="111" t="s">
        <v>101</v>
      </c>
      <c r="B28" s="112" t="s">
        <v>506</v>
      </c>
      <c r="C28" s="113">
        <v>380447.84</v>
      </c>
      <c r="D28" s="113">
        <v>21105</v>
      </c>
      <c r="E28" s="113">
        <v>127</v>
      </c>
      <c r="F28" s="114">
        <v>1.4E-2</v>
      </c>
      <c r="G28" s="115">
        <v>1.29E-2</v>
      </c>
      <c r="I28" s="39"/>
      <c r="J28" s="39"/>
      <c r="K28" s="39"/>
      <c r="L28" s="39"/>
      <c r="M28" s="39"/>
      <c r="N28" s="39"/>
      <c r="O28" s="39"/>
      <c r="P28" s="30"/>
    </row>
    <row r="29" spans="1:21" ht="50.1" customHeight="1" x14ac:dyDescent="0.35">
      <c r="A29" s="309" t="s">
        <v>501</v>
      </c>
      <c r="B29" s="309"/>
      <c r="C29" s="309"/>
      <c r="D29" s="309"/>
      <c r="E29" s="309"/>
      <c r="F29" s="309"/>
      <c r="G29" s="309"/>
      <c r="I29" s="39"/>
      <c r="J29" s="39"/>
      <c r="K29" s="39"/>
      <c r="L29" s="39"/>
      <c r="M29" s="39"/>
      <c r="N29" s="39"/>
      <c r="O29" s="39"/>
      <c r="P29" s="30"/>
    </row>
    <row r="30" spans="1:21" ht="78" customHeight="1" x14ac:dyDescent="0.35">
      <c r="A30" s="85" t="s">
        <v>434</v>
      </c>
      <c r="B30" s="86" t="s">
        <v>435</v>
      </c>
      <c r="C30" s="86" t="s">
        <v>441</v>
      </c>
      <c r="D30" s="86" t="s">
        <v>437</v>
      </c>
      <c r="E30" s="86" t="s">
        <v>438</v>
      </c>
      <c r="F30" s="96" t="s">
        <v>442</v>
      </c>
      <c r="G30" s="86" t="s">
        <v>440</v>
      </c>
      <c r="J30" s="29"/>
      <c r="K30" s="310" t="s">
        <v>358</v>
      </c>
      <c r="L30" s="311"/>
      <c r="M30" s="311"/>
      <c r="N30" s="310" t="s">
        <v>373</v>
      </c>
      <c r="O30" s="310" t="s">
        <v>359</v>
      </c>
      <c r="P30" s="310" t="s">
        <v>360</v>
      </c>
    </row>
    <row r="31" spans="1:21" ht="39.950000000000003" customHeight="1" x14ac:dyDescent="0.35">
      <c r="A31" s="109" t="s">
        <v>278</v>
      </c>
      <c r="B31" s="98" t="s">
        <v>365</v>
      </c>
      <c r="C31" s="88">
        <v>1094000</v>
      </c>
      <c r="D31" s="88">
        <v>1030</v>
      </c>
      <c r="E31" s="88">
        <v>3</v>
      </c>
      <c r="F31" s="99">
        <v>0.4929</v>
      </c>
      <c r="G31" s="100">
        <v>3.7199999999999997E-2</v>
      </c>
      <c r="J31" s="40" t="s">
        <v>284</v>
      </c>
      <c r="K31" s="35" t="s">
        <v>361</v>
      </c>
      <c r="L31" s="35" t="s">
        <v>362</v>
      </c>
      <c r="M31" s="35" t="s">
        <v>363</v>
      </c>
      <c r="N31" s="310"/>
      <c r="O31" s="310"/>
      <c r="P31" s="310"/>
    </row>
    <row r="32" spans="1:21" ht="39.950000000000003" customHeight="1" x14ac:dyDescent="0.35">
      <c r="A32" s="110" t="s">
        <v>258</v>
      </c>
      <c r="B32" s="102" t="s">
        <v>366</v>
      </c>
      <c r="C32" s="90">
        <v>1054500</v>
      </c>
      <c r="D32" s="90">
        <v>1000</v>
      </c>
      <c r="E32" s="90">
        <v>2</v>
      </c>
      <c r="F32" s="103">
        <v>0.47510000000000002</v>
      </c>
      <c r="G32" s="104">
        <v>3.5900000000000001E-2</v>
      </c>
      <c r="J32" s="41" t="s">
        <v>58</v>
      </c>
      <c r="K32" s="42">
        <f t="shared" ref="K32:P34" si="1">K44/10^6</f>
        <v>18.701685019999999</v>
      </c>
      <c r="L32" s="42">
        <f t="shared" si="1"/>
        <v>0.76959994999999992</v>
      </c>
      <c r="M32" s="42">
        <f t="shared" si="1"/>
        <v>4.5229373200000005</v>
      </c>
      <c r="N32" s="42">
        <f t="shared" si="1"/>
        <v>1.1994497200000001</v>
      </c>
      <c r="O32" s="42">
        <f t="shared" si="1"/>
        <v>0</v>
      </c>
      <c r="P32" s="42">
        <f t="shared" si="1"/>
        <v>0.54824499999999998</v>
      </c>
    </row>
    <row r="33" spans="1:16" ht="39.950000000000003" customHeight="1" x14ac:dyDescent="0.35">
      <c r="A33" s="111" t="s">
        <v>185</v>
      </c>
      <c r="B33" s="112" t="s">
        <v>366</v>
      </c>
      <c r="C33" s="113">
        <v>40400</v>
      </c>
      <c r="D33" s="113">
        <v>40</v>
      </c>
      <c r="E33" s="113">
        <v>1</v>
      </c>
      <c r="F33" s="114">
        <v>1.8200000000000001E-2</v>
      </c>
      <c r="G33" s="115">
        <v>1.4E-3</v>
      </c>
      <c r="J33" s="41" t="s">
        <v>59</v>
      </c>
      <c r="K33" s="42">
        <f t="shared" si="1"/>
        <v>25.889849429999998</v>
      </c>
      <c r="L33" s="42">
        <f t="shared" si="1"/>
        <v>0.49347570000000002</v>
      </c>
      <c r="M33" s="42">
        <f t="shared" si="1"/>
        <v>2.89021331</v>
      </c>
      <c r="N33" s="42">
        <f t="shared" si="1"/>
        <v>3.5535081699999997</v>
      </c>
      <c r="O33" s="42">
        <f t="shared" si="1"/>
        <v>0</v>
      </c>
      <c r="P33" s="42">
        <f t="shared" si="1"/>
        <v>3.6833499999999998E-2</v>
      </c>
    </row>
    <row r="34" spans="1:16" ht="50.1" customHeight="1" x14ac:dyDescent="0.35">
      <c r="A34" s="307" t="s">
        <v>443</v>
      </c>
      <c r="B34" s="307"/>
      <c r="C34" s="307"/>
      <c r="D34" s="307"/>
      <c r="E34" s="307"/>
      <c r="F34" s="307"/>
      <c r="G34" s="307"/>
      <c r="J34" s="41" t="s">
        <v>60</v>
      </c>
      <c r="K34" s="42">
        <f t="shared" si="1"/>
        <v>41.032459709999998</v>
      </c>
      <c r="L34" s="42">
        <f t="shared" si="1"/>
        <v>0.61852397999999997</v>
      </c>
      <c r="M34" s="42">
        <f t="shared" si="1"/>
        <v>4.1670221099999996</v>
      </c>
      <c r="N34" s="42">
        <f t="shared" si="1"/>
        <v>0.77871860999999998</v>
      </c>
      <c r="O34" s="42">
        <f t="shared" si="1"/>
        <v>0</v>
      </c>
      <c r="P34" s="42">
        <f t="shared" si="1"/>
        <v>0</v>
      </c>
    </row>
    <row r="35" spans="1:16" ht="26.25" x14ac:dyDescent="0.3">
      <c r="J35" s="41" t="s">
        <v>61</v>
      </c>
      <c r="K35" s="42">
        <f>K47/10^6</f>
        <v>20.609721820000001</v>
      </c>
      <c r="L35" s="42">
        <f t="shared" ref="L35:P36" si="2">L47/10^6</f>
        <v>0.58848144999999996</v>
      </c>
      <c r="M35" s="42">
        <f t="shared" si="2"/>
        <v>2.3607637100000001</v>
      </c>
      <c r="N35" s="42">
        <f t="shared" si="2"/>
        <v>0.12702152999999999</v>
      </c>
      <c r="O35" s="42">
        <f t="shared" si="2"/>
        <v>0</v>
      </c>
      <c r="P35" s="42">
        <f t="shared" si="2"/>
        <v>0.99450000000000005</v>
      </c>
    </row>
    <row r="36" spans="1:16" ht="26.25" x14ac:dyDescent="0.3">
      <c r="J36" s="41" t="s">
        <v>62</v>
      </c>
      <c r="K36" s="42">
        <f>K48/10^6</f>
        <v>22.491544340000001</v>
      </c>
      <c r="L36" s="42">
        <f t="shared" si="2"/>
        <v>0.13773725000000001</v>
      </c>
      <c r="M36" s="42">
        <f t="shared" si="2"/>
        <v>2.8343649500000003</v>
      </c>
      <c r="N36" s="42">
        <f t="shared" si="2"/>
        <v>1.70433995</v>
      </c>
      <c r="O36" s="42">
        <f t="shared" si="2"/>
        <v>0</v>
      </c>
      <c r="P36" s="42">
        <f t="shared" si="2"/>
        <v>0</v>
      </c>
    </row>
    <row r="37" spans="1:16" ht="26.25" x14ac:dyDescent="0.3">
      <c r="J37" s="41" t="s">
        <v>63</v>
      </c>
      <c r="K37" s="42">
        <f t="shared" ref="K37:P37" si="3">K49/10^6</f>
        <v>23.583759350000001</v>
      </c>
      <c r="L37" s="42">
        <f t="shared" si="3"/>
        <v>0.24396571</v>
      </c>
      <c r="M37" s="42">
        <f t="shared" si="3"/>
        <v>1.4751436100000002</v>
      </c>
      <c r="N37" s="42">
        <f t="shared" si="3"/>
        <v>0.44972812000000001</v>
      </c>
      <c r="O37" s="42">
        <f t="shared" si="3"/>
        <v>0</v>
      </c>
      <c r="P37" s="42">
        <f t="shared" si="3"/>
        <v>0</v>
      </c>
    </row>
    <row r="38" spans="1:16" ht="26.25" x14ac:dyDescent="0.3">
      <c r="J38" s="41" t="s">
        <v>64</v>
      </c>
      <c r="K38" s="42">
        <f t="shared" ref="K38:P40" si="4">K50/10^6</f>
        <v>23.433137890000001</v>
      </c>
      <c r="L38" s="42">
        <f t="shared" si="4"/>
        <v>0.25623900999999999</v>
      </c>
      <c r="M38" s="42">
        <f t="shared" si="4"/>
        <v>1.375597</v>
      </c>
      <c r="N38" s="42">
        <f t="shared" si="4"/>
        <v>8.417587E-2</v>
      </c>
      <c r="O38" s="42">
        <f t="shared" si="4"/>
        <v>0</v>
      </c>
      <c r="P38" s="42">
        <f t="shared" si="4"/>
        <v>0.62784499999999999</v>
      </c>
    </row>
    <row r="39" spans="1:16" ht="26.25" x14ac:dyDescent="0.3">
      <c r="J39" s="41" t="s">
        <v>65</v>
      </c>
      <c r="K39" s="42">
        <f t="shared" si="4"/>
        <v>40.732395509999996</v>
      </c>
      <c r="L39" s="42">
        <f t="shared" si="4"/>
        <v>0.32652521000000001</v>
      </c>
      <c r="M39" s="42">
        <f t="shared" si="4"/>
        <v>1.2819211100000001</v>
      </c>
      <c r="N39" s="42">
        <f t="shared" si="4"/>
        <v>4.6298350000000002E-2</v>
      </c>
      <c r="O39" s="42">
        <f t="shared" si="4"/>
        <v>0</v>
      </c>
      <c r="P39" s="42">
        <f t="shared" si="4"/>
        <v>0</v>
      </c>
    </row>
    <row r="40" spans="1:16" ht="26.25" x14ac:dyDescent="0.3">
      <c r="J40" s="41" t="s">
        <v>66</v>
      </c>
      <c r="K40" s="42">
        <f t="shared" si="4"/>
        <v>40.732395509999996</v>
      </c>
      <c r="L40" s="42">
        <f t="shared" si="4"/>
        <v>0.32652521000000001</v>
      </c>
      <c r="M40" s="42">
        <f t="shared" si="4"/>
        <v>1.2819211100000001</v>
      </c>
      <c r="N40" s="42">
        <f t="shared" si="4"/>
        <v>4.6298350000000002E-2</v>
      </c>
      <c r="O40" s="42">
        <f t="shared" si="4"/>
        <v>0</v>
      </c>
      <c r="P40" s="42">
        <f t="shared" si="4"/>
        <v>0</v>
      </c>
    </row>
    <row r="41" spans="1:16" ht="26.25" x14ac:dyDescent="0.3">
      <c r="J41" s="41" t="s">
        <v>67</v>
      </c>
      <c r="K41" s="42"/>
      <c r="L41" s="42"/>
      <c r="M41" s="42"/>
      <c r="N41" s="42"/>
      <c r="O41" s="42"/>
      <c r="P41" s="42"/>
    </row>
    <row r="42" spans="1:16" ht="26.25" x14ac:dyDescent="0.3">
      <c r="J42" s="41" t="s">
        <v>68</v>
      </c>
      <c r="K42" s="42"/>
      <c r="L42" s="42"/>
      <c r="M42" s="42"/>
      <c r="N42" s="42"/>
      <c r="O42" s="42"/>
      <c r="P42" s="42"/>
    </row>
    <row r="43" spans="1:16" ht="26.25" x14ac:dyDescent="0.3">
      <c r="J43" s="41" t="s">
        <v>69</v>
      </c>
      <c r="K43" s="42"/>
      <c r="L43" s="42"/>
      <c r="M43" s="42"/>
      <c r="N43" s="42"/>
      <c r="O43" s="42"/>
      <c r="P43" s="42"/>
    </row>
    <row r="44" spans="1:16" x14ac:dyDescent="0.3">
      <c r="J44" s="43" t="s">
        <v>285</v>
      </c>
      <c r="K44" s="44">
        <v>18701685.02</v>
      </c>
      <c r="L44" s="44">
        <v>769599.95</v>
      </c>
      <c r="M44" s="44">
        <v>4522937.32</v>
      </c>
      <c r="N44" s="44">
        <v>1199449.72</v>
      </c>
      <c r="O44" s="44">
        <v>0</v>
      </c>
      <c r="P44" s="44">
        <v>548245</v>
      </c>
    </row>
    <row r="45" spans="1:16" x14ac:dyDescent="0.3">
      <c r="J45" s="18" t="s">
        <v>286</v>
      </c>
      <c r="K45" s="44">
        <v>25889849.43</v>
      </c>
      <c r="L45" s="44">
        <v>493475.7</v>
      </c>
      <c r="M45" s="44">
        <v>2890213.31</v>
      </c>
      <c r="N45" s="44">
        <v>3553508.17</v>
      </c>
      <c r="O45" s="44">
        <v>0</v>
      </c>
      <c r="P45" s="44">
        <v>36833.5</v>
      </c>
    </row>
    <row r="46" spans="1:16" x14ac:dyDescent="0.3">
      <c r="J46" s="18" t="s">
        <v>287</v>
      </c>
      <c r="K46" s="18">
        <v>41032459.710000001</v>
      </c>
      <c r="L46" s="18">
        <v>618523.98</v>
      </c>
      <c r="M46" s="18">
        <v>4167022.11</v>
      </c>
      <c r="N46" s="18">
        <v>778718.61</v>
      </c>
      <c r="O46" s="18">
        <v>0</v>
      </c>
      <c r="P46" s="18">
        <v>0</v>
      </c>
    </row>
    <row r="47" spans="1:16" x14ac:dyDescent="0.3">
      <c r="J47" s="45" t="s">
        <v>288</v>
      </c>
      <c r="K47" s="18">
        <v>20609721.82</v>
      </c>
      <c r="L47" s="18">
        <v>588481.44999999995</v>
      </c>
      <c r="M47" s="18">
        <v>2360763.71</v>
      </c>
      <c r="N47" s="18">
        <v>127021.53</v>
      </c>
      <c r="O47" s="18">
        <v>0</v>
      </c>
      <c r="P47" s="18">
        <v>994500</v>
      </c>
    </row>
    <row r="48" spans="1:16" x14ac:dyDescent="0.3">
      <c r="J48" s="18" t="s">
        <v>289</v>
      </c>
      <c r="K48" s="18">
        <v>22491544.34</v>
      </c>
      <c r="L48" s="18">
        <v>137737.25</v>
      </c>
      <c r="M48" s="18">
        <v>2834364.95</v>
      </c>
      <c r="N48" s="18">
        <v>1704339.95</v>
      </c>
      <c r="O48" s="18">
        <v>0</v>
      </c>
      <c r="P48" s="18">
        <v>0</v>
      </c>
    </row>
    <row r="49" spans="10:16" x14ac:dyDescent="0.3">
      <c r="J49" s="18" t="s">
        <v>290</v>
      </c>
      <c r="K49" s="18">
        <v>23583759.350000001</v>
      </c>
      <c r="L49" s="18">
        <v>243965.71</v>
      </c>
      <c r="M49" s="18">
        <v>1475143.61</v>
      </c>
      <c r="N49" s="18">
        <v>449728.12</v>
      </c>
      <c r="O49" s="18">
        <v>0</v>
      </c>
      <c r="P49" s="18">
        <v>0</v>
      </c>
    </row>
    <row r="50" spans="10:16" x14ac:dyDescent="0.3">
      <c r="J50" s="18" t="s">
        <v>291</v>
      </c>
      <c r="K50" s="18">
        <v>23433137.890000001</v>
      </c>
      <c r="L50" s="18">
        <v>256239.01</v>
      </c>
      <c r="M50" s="18">
        <v>1375597</v>
      </c>
      <c r="N50" s="18">
        <v>84175.87</v>
      </c>
      <c r="O50" s="18">
        <v>0</v>
      </c>
      <c r="P50" s="18">
        <v>627845</v>
      </c>
    </row>
    <row r="51" spans="10:16" x14ac:dyDescent="0.3">
      <c r="J51" s="18" t="s">
        <v>292</v>
      </c>
      <c r="K51" s="18">
        <v>40732395.509999998</v>
      </c>
      <c r="L51" s="18">
        <v>326525.21000000002</v>
      </c>
      <c r="M51" s="18">
        <v>1281921.1100000001</v>
      </c>
      <c r="N51" s="18">
        <v>46298.35</v>
      </c>
      <c r="O51" s="18">
        <v>0</v>
      </c>
      <c r="P51" s="18">
        <v>0</v>
      </c>
    </row>
    <row r="52" spans="10:16" x14ac:dyDescent="0.3">
      <c r="J52" s="45" t="s">
        <v>293</v>
      </c>
      <c r="K52" s="18">
        <v>40732395.509999998</v>
      </c>
      <c r="L52" s="18">
        <v>326525.21000000002</v>
      </c>
      <c r="M52" s="18">
        <v>1281921.1100000001</v>
      </c>
      <c r="N52" s="18">
        <v>46298.35</v>
      </c>
      <c r="O52" s="18">
        <v>0</v>
      </c>
      <c r="P52" s="18">
        <v>0</v>
      </c>
    </row>
    <row r="53" spans="10:16" x14ac:dyDescent="0.3">
      <c r="J53" s="18" t="s">
        <v>294</v>
      </c>
    </row>
    <row r="54" spans="10:16" x14ac:dyDescent="0.3">
      <c r="J54" s="46" t="s">
        <v>295</v>
      </c>
    </row>
    <row r="55" spans="10:16" x14ac:dyDescent="0.3">
      <c r="J55" s="45" t="s">
        <v>296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3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0"/>
  <sheetViews>
    <sheetView view="pageBreakPreview" topLeftCell="B79" zoomScale="90" zoomScaleNormal="90" zoomScaleSheetLayoutView="90" workbookViewId="0">
      <selection activeCell="I88" sqref="I88"/>
    </sheetView>
  </sheetViews>
  <sheetFormatPr defaultRowHeight="18" x14ac:dyDescent="0.35"/>
  <cols>
    <col min="1" max="1" width="42.85546875" style="123" bestFit="1" customWidth="1"/>
    <col min="2" max="2" width="16.28515625" style="123" bestFit="1" customWidth="1"/>
    <col min="3" max="3" width="20.7109375" style="123" customWidth="1"/>
    <col min="4" max="4" width="20.7109375" style="197" customWidth="1"/>
    <col min="5" max="9" width="20.7109375" style="189" customWidth="1"/>
    <col min="10" max="16384" width="9.140625" style="123"/>
  </cols>
  <sheetData>
    <row r="1" spans="1:16" ht="99.95" customHeight="1" x14ac:dyDescent="0.35">
      <c r="A1" s="320"/>
      <c r="B1" s="320"/>
      <c r="C1" s="320"/>
      <c r="D1" s="320"/>
      <c r="E1" s="320"/>
      <c r="F1" s="320"/>
      <c r="G1" s="320"/>
      <c r="H1" s="320"/>
      <c r="I1" s="320"/>
      <c r="J1" s="172"/>
      <c r="K1" s="173"/>
      <c r="O1" s="174"/>
      <c r="P1" s="174"/>
    </row>
    <row r="2" spans="1:16" s="179" customFormat="1" ht="45" customHeight="1" x14ac:dyDescent="0.35">
      <c r="A2" s="324" t="s">
        <v>465</v>
      </c>
      <c r="B2" s="324"/>
      <c r="C2" s="175"/>
      <c r="D2" s="176"/>
      <c r="E2" s="161"/>
      <c r="F2" s="161"/>
      <c r="G2" s="161"/>
      <c r="H2" s="161"/>
      <c r="I2" s="162"/>
      <c r="J2" s="162"/>
      <c r="K2" s="177"/>
      <c r="L2" s="178"/>
      <c r="M2" s="178"/>
      <c r="N2" s="178"/>
      <c r="O2" s="178"/>
      <c r="P2" s="178"/>
    </row>
    <row r="3" spans="1:16" ht="120" customHeight="1" x14ac:dyDescent="0.35">
      <c r="A3" s="85" t="s">
        <v>434</v>
      </c>
      <c r="B3" s="86" t="s">
        <v>466</v>
      </c>
      <c r="C3" s="86" t="s">
        <v>55</v>
      </c>
      <c r="D3" s="164" t="s">
        <v>503</v>
      </c>
      <c r="E3" s="165" t="s">
        <v>504</v>
      </c>
      <c r="F3" s="165" t="s">
        <v>505</v>
      </c>
      <c r="G3" s="165" t="s">
        <v>467</v>
      </c>
      <c r="H3" s="165" t="s">
        <v>437</v>
      </c>
      <c r="I3" s="165" t="s">
        <v>468</v>
      </c>
    </row>
    <row r="4" spans="1:16" ht="17.100000000000001" customHeight="1" x14ac:dyDescent="0.35">
      <c r="A4" s="97" t="s">
        <v>7</v>
      </c>
      <c r="B4" s="97" t="s">
        <v>79</v>
      </c>
      <c r="C4" s="97" t="s">
        <v>80</v>
      </c>
      <c r="D4" s="166">
        <v>55.2</v>
      </c>
      <c r="E4" s="88">
        <v>32793448</v>
      </c>
      <c r="F4" s="88">
        <v>1810198329.5999999</v>
      </c>
      <c r="G4" s="88">
        <v>10962949.710000001</v>
      </c>
      <c r="H4" s="88">
        <v>195816</v>
      </c>
      <c r="I4" s="88">
        <v>711</v>
      </c>
      <c r="K4" s="180"/>
    </row>
    <row r="5" spans="1:16" ht="17.100000000000001" customHeight="1" x14ac:dyDescent="0.35">
      <c r="A5" s="101" t="s">
        <v>39</v>
      </c>
      <c r="B5" s="101" t="s">
        <v>85</v>
      </c>
      <c r="C5" s="101" t="s">
        <v>86</v>
      </c>
      <c r="D5" s="167">
        <v>358.9</v>
      </c>
      <c r="E5" s="90">
        <v>2086301</v>
      </c>
      <c r="F5" s="90">
        <v>748773428.89999998</v>
      </c>
      <c r="G5" s="90">
        <v>3380144.35</v>
      </c>
      <c r="H5" s="90">
        <v>9325</v>
      </c>
      <c r="I5" s="90">
        <v>379</v>
      </c>
      <c r="K5" s="180"/>
    </row>
    <row r="6" spans="1:16" ht="17.100000000000001" customHeight="1" x14ac:dyDescent="0.35">
      <c r="A6" s="105" t="s">
        <v>74</v>
      </c>
      <c r="B6" s="105" t="s">
        <v>81</v>
      </c>
      <c r="C6" s="105" t="s">
        <v>82</v>
      </c>
      <c r="D6" s="168">
        <v>27.4</v>
      </c>
      <c r="E6" s="92">
        <v>22735148</v>
      </c>
      <c r="F6" s="92">
        <v>622943055.20000005</v>
      </c>
      <c r="G6" s="92">
        <v>3113252.23</v>
      </c>
      <c r="H6" s="92">
        <v>113250</v>
      </c>
      <c r="I6" s="92">
        <v>463</v>
      </c>
      <c r="K6" s="180"/>
    </row>
    <row r="7" spans="1:16" ht="17.100000000000001" customHeight="1" x14ac:dyDescent="0.35">
      <c r="A7" s="101" t="s">
        <v>75</v>
      </c>
      <c r="B7" s="101" t="s">
        <v>83</v>
      </c>
      <c r="C7" s="101" t="s">
        <v>84</v>
      </c>
      <c r="D7" s="167">
        <v>81.069999999999993</v>
      </c>
      <c r="E7" s="90">
        <v>6535478</v>
      </c>
      <c r="F7" s="90">
        <v>529831201.45999998</v>
      </c>
      <c r="G7" s="90">
        <v>1717834.75</v>
      </c>
      <c r="H7" s="90">
        <v>20932</v>
      </c>
      <c r="I7" s="90">
        <v>230</v>
      </c>
      <c r="K7" s="180"/>
    </row>
    <row r="8" spans="1:16" ht="17.100000000000001" customHeight="1" x14ac:dyDescent="0.35">
      <c r="A8" s="105" t="s">
        <v>40</v>
      </c>
      <c r="B8" s="105" t="s">
        <v>91</v>
      </c>
      <c r="C8" s="105" t="s">
        <v>92</v>
      </c>
      <c r="D8" s="168">
        <v>31</v>
      </c>
      <c r="E8" s="92">
        <v>14000000</v>
      </c>
      <c r="F8" s="92">
        <v>434000000</v>
      </c>
      <c r="G8" s="92">
        <v>1574328.29</v>
      </c>
      <c r="H8" s="92">
        <v>51352</v>
      </c>
      <c r="I8" s="92">
        <v>316</v>
      </c>
      <c r="K8" s="180"/>
    </row>
    <row r="9" spans="1:16" ht="17.100000000000001" customHeight="1" x14ac:dyDescent="0.35">
      <c r="A9" s="101" t="s">
        <v>77</v>
      </c>
      <c r="B9" s="101" t="s">
        <v>89</v>
      </c>
      <c r="C9" s="101" t="s">
        <v>90</v>
      </c>
      <c r="D9" s="167">
        <v>16.3</v>
      </c>
      <c r="E9" s="90">
        <v>17219662</v>
      </c>
      <c r="F9" s="90">
        <v>280680490.60000002</v>
      </c>
      <c r="G9" s="90">
        <v>1274106.52</v>
      </c>
      <c r="H9" s="90">
        <v>76419</v>
      </c>
      <c r="I9" s="90">
        <v>133</v>
      </c>
      <c r="K9" s="180"/>
    </row>
    <row r="10" spans="1:16" ht="17.100000000000001" customHeight="1" x14ac:dyDescent="0.35">
      <c r="A10" s="105" t="s">
        <v>8</v>
      </c>
      <c r="B10" s="105" t="s">
        <v>87</v>
      </c>
      <c r="C10" s="105" t="s">
        <v>88</v>
      </c>
      <c r="D10" s="168">
        <v>5.8</v>
      </c>
      <c r="E10" s="92">
        <v>24424613</v>
      </c>
      <c r="F10" s="92">
        <v>141662755.40000001</v>
      </c>
      <c r="G10" s="92">
        <v>1098764.57</v>
      </c>
      <c r="H10" s="92">
        <v>184458</v>
      </c>
      <c r="I10" s="92">
        <v>177</v>
      </c>
      <c r="K10" s="180"/>
    </row>
    <row r="11" spans="1:16" ht="17.100000000000001" customHeight="1" x14ac:dyDescent="0.35">
      <c r="A11" s="101" t="s">
        <v>93</v>
      </c>
      <c r="B11" s="101" t="s">
        <v>94</v>
      </c>
      <c r="C11" s="101" t="s">
        <v>95</v>
      </c>
      <c r="D11" s="167">
        <v>1.91</v>
      </c>
      <c r="E11" s="90">
        <v>16830838</v>
      </c>
      <c r="F11" s="90">
        <v>32146900.579999998</v>
      </c>
      <c r="G11" s="90">
        <v>204486.07</v>
      </c>
      <c r="H11" s="90">
        <v>107942</v>
      </c>
      <c r="I11" s="90">
        <v>88</v>
      </c>
      <c r="K11" s="180"/>
    </row>
    <row r="12" spans="1:16" ht="17.100000000000001" customHeight="1" x14ac:dyDescent="0.35">
      <c r="A12" s="181" t="s">
        <v>41</v>
      </c>
      <c r="B12" s="181" t="s">
        <v>96</v>
      </c>
      <c r="C12" s="181" t="s">
        <v>97</v>
      </c>
      <c r="D12" s="182">
        <v>35</v>
      </c>
      <c r="E12" s="113">
        <v>6090943</v>
      </c>
      <c r="F12" s="113">
        <v>213183005</v>
      </c>
      <c r="G12" s="113">
        <v>17693.93</v>
      </c>
      <c r="H12" s="113">
        <v>504</v>
      </c>
      <c r="I12" s="113">
        <v>11</v>
      </c>
      <c r="K12" s="180"/>
    </row>
    <row r="13" spans="1:16" ht="35.1" customHeight="1" x14ac:dyDescent="0.35">
      <c r="A13" s="183" t="s">
        <v>433</v>
      </c>
      <c r="B13" s="183"/>
      <c r="C13" s="183"/>
      <c r="D13" s="184"/>
      <c r="E13" s="185"/>
      <c r="F13" s="186">
        <f>SUM(F4:F12)</f>
        <v>4813419166.7399998</v>
      </c>
      <c r="G13" s="186">
        <f>SUM(G4:G12)</f>
        <v>23343560.419999998</v>
      </c>
      <c r="H13" s="186">
        <f>SUM(H4:H12)</f>
        <v>759998</v>
      </c>
      <c r="I13" s="186">
        <f>SUM(I4:I12)</f>
        <v>2508</v>
      </c>
      <c r="K13" s="180"/>
    </row>
    <row r="14" spans="1:16" x14ac:dyDescent="0.35">
      <c r="A14" s="187"/>
      <c r="B14" s="187"/>
      <c r="C14" s="187"/>
      <c r="D14" s="188"/>
      <c r="E14" s="173"/>
      <c r="F14" s="173"/>
      <c r="G14" s="173"/>
      <c r="H14" s="173"/>
      <c r="K14" s="180"/>
      <c r="L14" s="174"/>
      <c r="M14" s="174"/>
      <c r="N14" s="174"/>
      <c r="O14" s="174"/>
      <c r="P14" s="174"/>
    </row>
    <row r="15" spans="1:16" s="179" customFormat="1" ht="45" customHeight="1" x14ac:dyDescent="0.35">
      <c r="A15" s="323" t="s">
        <v>469</v>
      </c>
      <c r="B15" s="323"/>
      <c r="C15" s="158"/>
      <c r="D15" s="159"/>
      <c r="E15" s="160"/>
      <c r="F15" s="160"/>
      <c r="G15" s="162"/>
      <c r="H15" s="162"/>
      <c r="I15" s="190"/>
      <c r="K15" s="162"/>
      <c r="L15" s="178"/>
      <c r="M15" s="178"/>
      <c r="N15" s="178"/>
      <c r="O15" s="178"/>
      <c r="P15" s="178"/>
    </row>
    <row r="16" spans="1:16" ht="120" customHeight="1" x14ac:dyDescent="0.35">
      <c r="A16" s="163" t="s">
        <v>434</v>
      </c>
      <c r="B16" s="86" t="s">
        <v>466</v>
      </c>
      <c r="C16" s="86" t="s">
        <v>55</v>
      </c>
      <c r="D16" s="164" t="s">
        <v>503</v>
      </c>
      <c r="E16" s="165" t="s">
        <v>504</v>
      </c>
      <c r="F16" s="165" t="s">
        <v>505</v>
      </c>
      <c r="G16" s="165" t="s">
        <v>467</v>
      </c>
      <c r="H16" s="165" t="s">
        <v>437</v>
      </c>
      <c r="I16" s="165" t="s">
        <v>468</v>
      </c>
      <c r="K16" s="180"/>
      <c r="L16" s="174"/>
      <c r="M16" s="174"/>
      <c r="N16" s="174"/>
      <c r="O16" s="174"/>
      <c r="P16" s="174"/>
    </row>
    <row r="17" spans="1:16" ht="17.100000000000001" customHeight="1" x14ac:dyDescent="0.35">
      <c r="A17" s="97" t="s">
        <v>101</v>
      </c>
      <c r="B17" s="97" t="s">
        <v>102</v>
      </c>
      <c r="C17" s="97" t="s">
        <v>103</v>
      </c>
      <c r="D17" s="166">
        <v>18.2</v>
      </c>
      <c r="E17" s="88">
        <v>2838414</v>
      </c>
      <c r="F17" s="88">
        <v>51659134.799999997</v>
      </c>
      <c r="G17" s="88">
        <v>380447.84</v>
      </c>
      <c r="H17" s="88">
        <v>21105</v>
      </c>
      <c r="I17" s="88">
        <v>127</v>
      </c>
      <c r="K17" s="180"/>
      <c r="L17" s="174"/>
      <c r="M17" s="174"/>
      <c r="N17" s="174"/>
      <c r="O17" s="174"/>
      <c r="P17" s="174"/>
    </row>
    <row r="18" spans="1:16" ht="17.100000000000001" customHeight="1" x14ac:dyDescent="0.35">
      <c r="A18" s="101" t="s">
        <v>98</v>
      </c>
      <c r="B18" s="101" t="s">
        <v>99</v>
      </c>
      <c r="C18" s="101" t="s">
        <v>100</v>
      </c>
      <c r="D18" s="167">
        <v>480</v>
      </c>
      <c r="E18" s="90">
        <v>100919</v>
      </c>
      <c r="F18" s="90">
        <v>48441120</v>
      </c>
      <c r="G18" s="90">
        <v>77523.399999999994</v>
      </c>
      <c r="H18" s="90">
        <v>162</v>
      </c>
      <c r="I18" s="90">
        <v>25</v>
      </c>
      <c r="K18" s="180"/>
      <c r="L18" s="174"/>
      <c r="M18" s="174"/>
      <c r="N18" s="174"/>
      <c r="O18" s="174"/>
      <c r="P18" s="174"/>
    </row>
    <row r="19" spans="1:16" ht="17.100000000000001" customHeight="1" x14ac:dyDescent="0.35">
      <c r="A19" s="105" t="s">
        <v>104</v>
      </c>
      <c r="B19" s="105" t="s">
        <v>105</v>
      </c>
      <c r="C19" s="105" t="s">
        <v>106</v>
      </c>
      <c r="D19" s="168">
        <v>36</v>
      </c>
      <c r="E19" s="92">
        <v>497022</v>
      </c>
      <c r="F19" s="92">
        <v>17892792</v>
      </c>
      <c r="G19" s="92">
        <v>6385.84</v>
      </c>
      <c r="H19" s="92">
        <v>188</v>
      </c>
      <c r="I19" s="92">
        <v>9</v>
      </c>
      <c r="K19" s="180"/>
      <c r="L19" s="174"/>
      <c r="M19" s="174"/>
      <c r="N19" s="174"/>
      <c r="O19" s="174"/>
      <c r="P19" s="174"/>
    </row>
    <row r="20" spans="1:16" ht="17.100000000000001" customHeight="1" x14ac:dyDescent="0.35">
      <c r="A20" s="101" t="s">
        <v>116</v>
      </c>
      <c r="B20" s="101" t="s">
        <v>117</v>
      </c>
      <c r="C20" s="101" t="s">
        <v>118</v>
      </c>
      <c r="D20" s="167">
        <v>1.2</v>
      </c>
      <c r="E20" s="90">
        <v>491393</v>
      </c>
      <c r="F20" s="90">
        <v>589671.6</v>
      </c>
      <c r="G20" s="90">
        <v>654</v>
      </c>
      <c r="H20" s="90">
        <v>545</v>
      </c>
      <c r="I20" s="90">
        <v>2</v>
      </c>
      <c r="K20" s="180"/>
      <c r="L20" s="174"/>
      <c r="M20" s="174"/>
      <c r="N20" s="174"/>
      <c r="O20" s="174"/>
      <c r="P20" s="174"/>
    </row>
    <row r="21" spans="1:16" ht="17.100000000000001" customHeight="1" x14ac:dyDescent="0.35">
      <c r="A21" s="181" t="s">
        <v>107</v>
      </c>
      <c r="B21" s="181" t="s">
        <v>108</v>
      </c>
      <c r="C21" s="181" t="s">
        <v>109</v>
      </c>
      <c r="D21" s="182">
        <v>0.03</v>
      </c>
      <c r="E21" s="113">
        <v>5180000</v>
      </c>
      <c r="F21" s="113">
        <v>129500</v>
      </c>
      <c r="G21" s="113">
        <v>0</v>
      </c>
      <c r="H21" s="113">
        <v>0</v>
      </c>
      <c r="I21" s="113">
        <v>0</v>
      </c>
      <c r="K21" s="180"/>
      <c r="L21" s="174"/>
      <c r="M21" s="174"/>
      <c r="N21" s="174"/>
      <c r="O21" s="174"/>
      <c r="P21" s="174"/>
    </row>
    <row r="22" spans="1:16" ht="35.1" customHeight="1" x14ac:dyDescent="0.35">
      <c r="A22" s="183" t="s">
        <v>433</v>
      </c>
      <c r="B22" s="183"/>
      <c r="C22" s="183"/>
      <c r="D22" s="184"/>
      <c r="E22" s="185"/>
      <c r="F22" s="186">
        <f>SUM(F17:F21)</f>
        <v>118712218.39999999</v>
      </c>
      <c r="G22" s="186">
        <f>SUM(G17:G21)</f>
        <v>465011.08</v>
      </c>
      <c r="H22" s="186">
        <f>SUM(H17:H21)</f>
        <v>22000</v>
      </c>
      <c r="I22" s="186">
        <f>SUM(I17:I21)</f>
        <v>163</v>
      </c>
      <c r="K22" s="180"/>
      <c r="L22" s="174"/>
      <c r="M22" s="174"/>
      <c r="N22" s="174"/>
      <c r="O22" s="174"/>
      <c r="P22" s="174"/>
    </row>
    <row r="23" spans="1:16" x14ac:dyDescent="0.35">
      <c r="A23" s="191"/>
      <c r="B23" s="191"/>
      <c r="C23" s="191"/>
      <c r="D23" s="176"/>
      <c r="E23" s="161"/>
      <c r="F23" s="161"/>
      <c r="G23" s="192"/>
      <c r="H23" s="192"/>
      <c r="I23" s="192"/>
      <c r="K23" s="180"/>
      <c r="L23" s="174"/>
      <c r="M23" s="174"/>
      <c r="N23" s="174"/>
      <c r="O23" s="174"/>
      <c r="P23" s="174"/>
    </row>
    <row r="24" spans="1:16" s="179" customFormat="1" ht="45" customHeight="1" x14ac:dyDescent="0.35">
      <c r="A24" s="323" t="s">
        <v>470</v>
      </c>
      <c r="B24" s="323"/>
      <c r="C24" s="158"/>
      <c r="D24" s="159"/>
      <c r="E24" s="160"/>
      <c r="F24" s="160"/>
      <c r="G24" s="161"/>
      <c r="H24" s="161"/>
      <c r="I24" s="162"/>
      <c r="J24" s="162"/>
      <c r="K24" s="178"/>
      <c r="L24" s="178"/>
      <c r="M24" s="178"/>
      <c r="N24" s="178"/>
      <c r="O24" s="178"/>
      <c r="P24" s="178"/>
    </row>
    <row r="25" spans="1:16" ht="120" customHeight="1" x14ac:dyDescent="0.35">
      <c r="A25" s="163" t="s">
        <v>434</v>
      </c>
      <c r="B25" s="86" t="s">
        <v>466</v>
      </c>
      <c r="C25" s="86" t="s">
        <v>55</v>
      </c>
      <c r="D25" s="164" t="s">
        <v>503</v>
      </c>
      <c r="E25" s="165" t="s">
        <v>504</v>
      </c>
      <c r="F25" s="165" t="s">
        <v>505</v>
      </c>
      <c r="G25" s="165" t="s">
        <v>467</v>
      </c>
      <c r="H25" s="165" t="s">
        <v>437</v>
      </c>
      <c r="I25" s="165" t="s">
        <v>468</v>
      </c>
      <c r="K25" s="174"/>
      <c r="L25" s="174"/>
      <c r="M25" s="174"/>
      <c r="N25" s="174"/>
      <c r="O25" s="174"/>
      <c r="P25" s="174"/>
    </row>
    <row r="26" spans="1:16" ht="17.100000000000001" customHeight="1" x14ac:dyDescent="0.35">
      <c r="A26" s="97" t="s">
        <v>76</v>
      </c>
      <c r="B26" s="97" t="s">
        <v>122</v>
      </c>
      <c r="C26" s="97" t="s">
        <v>123</v>
      </c>
      <c r="D26" s="166">
        <v>180</v>
      </c>
      <c r="E26" s="88">
        <v>814626</v>
      </c>
      <c r="F26" s="88">
        <v>146632680</v>
      </c>
      <c r="G26" s="88">
        <v>2288814.85</v>
      </c>
      <c r="H26" s="88">
        <v>12886</v>
      </c>
      <c r="I26" s="88">
        <v>270</v>
      </c>
      <c r="K26" s="174"/>
      <c r="L26" s="174"/>
      <c r="M26" s="174"/>
      <c r="N26" s="174"/>
      <c r="O26" s="174"/>
      <c r="P26" s="174"/>
    </row>
    <row r="27" spans="1:16" ht="17.100000000000001" customHeight="1" x14ac:dyDescent="0.35">
      <c r="A27" s="101" t="s">
        <v>126</v>
      </c>
      <c r="B27" s="101" t="s">
        <v>127</v>
      </c>
      <c r="C27" s="101" t="s">
        <v>128</v>
      </c>
      <c r="D27" s="167">
        <v>60</v>
      </c>
      <c r="E27" s="90">
        <v>449872</v>
      </c>
      <c r="F27" s="90">
        <v>26992320</v>
      </c>
      <c r="G27" s="90">
        <v>1009320</v>
      </c>
      <c r="H27" s="90">
        <v>16822</v>
      </c>
      <c r="I27" s="90">
        <v>1</v>
      </c>
      <c r="K27" s="174"/>
      <c r="L27" s="174"/>
      <c r="M27" s="174"/>
      <c r="N27" s="174"/>
      <c r="O27" s="174"/>
      <c r="P27" s="174"/>
    </row>
    <row r="28" spans="1:16" ht="17.100000000000001" customHeight="1" x14ac:dyDescent="0.35">
      <c r="A28" s="105" t="s">
        <v>129</v>
      </c>
      <c r="B28" s="105" t="s">
        <v>130</v>
      </c>
      <c r="C28" s="105" t="s">
        <v>131</v>
      </c>
      <c r="D28" s="168">
        <v>2.36</v>
      </c>
      <c r="E28" s="92">
        <v>2120401</v>
      </c>
      <c r="F28" s="92">
        <v>5004146.3600000003</v>
      </c>
      <c r="G28" s="92">
        <v>30253.11</v>
      </c>
      <c r="H28" s="92">
        <v>13750</v>
      </c>
      <c r="I28" s="92">
        <v>18</v>
      </c>
    </row>
    <row r="29" spans="1:16" ht="17.100000000000001" customHeight="1" x14ac:dyDescent="0.35">
      <c r="A29" s="101" t="s">
        <v>71</v>
      </c>
      <c r="B29" s="101" t="s">
        <v>72</v>
      </c>
      <c r="C29" s="101" t="s">
        <v>170</v>
      </c>
      <c r="D29" s="167">
        <v>18.7</v>
      </c>
      <c r="E29" s="90">
        <v>202437</v>
      </c>
      <c r="F29" s="90">
        <v>3785571.9</v>
      </c>
      <c r="G29" s="90">
        <v>16570.599999999999</v>
      </c>
      <c r="H29" s="90">
        <v>863</v>
      </c>
      <c r="I29" s="90">
        <v>15</v>
      </c>
    </row>
    <row r="30" spans="1:16" ht="17.100000000000001" customHeight="1" x14ac:dyDescent="0.35">
      <c r="A30" s="105" t="s">
        <v>144</v>
      </c>
      <c r="B30" s="105" t="s">
        <v>145</v>
      </c>
      <c r="C30" s="105" t="s">
        <v>146</v>
      </c>
      <c r="D30" s="168">
        <v>75.010000000000005</v>
      </c>
      <c r="E30" s="92">
        <v>186436</v>
      </c>
      <c r="F30" s="92">
        <v>13984564.359999999</v>
      </c>
      <c r="G30" s="92">
        <v>5100.68</v>
      </c>
      <c r="H30" s="92">
        <v>68</v>
      </c>
      <c r="I30" s="92">
        <v>2</v>
      </c>
    </row>
    <row r="31" spans="1:16" ht="17.100000000000001" customHeight="1" x14ac:dyDescent="0.35">
      <c r="A31" s="101" t="s">
        <v>138</v>
      </c>
      <c r="B31" s="101" t="s">
        <v>139</v>
      </c>
      <c r="C31" s="101" t="s">
        <v>140</v>
      </c>
      <c r="D31" s="167">
        <v>4.5</v>
      </c>
      <c r="E31" s="90">
        <v>1254960</v>
      </c>
      <c r="F31" s="90">
        <v>5647320</v>
      </c>
      <c r="G31" s="90">
        <v>4621.3900000000003</v>
      </c>
      <c r="H31" s="90">
        <v>987</v>
      </c>
      <c r="I31" s="90">
        <v>7</v>
      </c>
    </row>
    <row r="32" spans="1:16" ht="17.100000000000001" customHeight="1" x14ac:dyDescent="0.35">
      <c r="A32" s="105" t="s">
        <v>132</v>
      </c>
      <c r="B32" s="105" t="s">
        <v>133</v>
      </c>
      <c r="C32" s="105" t="s">
        <v>134</v>
      </c>
      <c r="D32" s="168">
        <v>15</v>
      </c>
      <c r="E32" s="92">
        <v>1793869</v>
      </c>
      <c r="F32" s="92">
        <v>26908035</v>
      </c>
      <c r="G32" s="92">
        <v>2791.11</v>
      </c>
      <c r="H32" s="92">
        <v>178</v>
      </c>
      <c r="I32" s="92">
        <v>3</v>
      </c>
    </row>
    <row r="33" spans="1:18" ht="17.100000000000001" customHeight="1" x14ac:dyDescent="0.35">
      <c r="A33" s="101" t="s">
        <v>141</v>
      </c>
      <c r="B33" s="101" t="s">
        <v>142</v>
      </c>
      <c r="C33" s="101" t="s">
        <v>143</v>
      </c>
      <c r="D33" s="167">
        <v>6.99</v>
      </c>
      <c r="E33" s="90">
        <v>2675640</v>
      </c>
      <c r="F33" s="90">
        <v>18702723.600000001</v>
      </c>
      <c r="G33" s="90">
        <v>1869.45</v>
      </c>
      <c r="H33" s="90">
        <v>268</v>
      </c>
      <c r="I33" s="90">
        <v>25</v>
      </c>
      <c r="K33" s="172"/>
      <c r="L33" s="174"/>
      <c r="M33" s="174"/>
      <c r="N33" s="174"/>
      <c r="O33" s="174"/>
      <c r="P33" s="174"/>
    </row>
    <row r="34" spans="1:18" ht="17.100000000000001" customHeight="1" x14ac:dyDescent="0.35">
      <c r="A34" s="105" t="s">
        <v>153</v>
      </c>
      <c r="B34" s="105" t="s">
        <v>154</v>
      </c>
      <c r="C34" s="105" t="s">
        <v>155</v>
      </c>
      <c r="D34" s="168">
        <v>0.5</v>
      </c>
      <c r="E34" s="92">
        <v>3909878</v>
      </c>
      <c r="F34" s="92">
        <v>1954939</v>
      </c>
      <c r="G34" s="92">
        <v>1322</v>
      </c>
      <c r="H34" s="92">
        <v>2644</v>
      </c>
      <c r="I34" s="92">
        <v>16</v>
      </c>
    </row>
    <row r="35" spans="1:18" ht="17.100000000000001" customHeight="1" x14ac:dyDescent="0.35">
      <c r="A35" s="101" t="s">
        <v>135</v>
      </c>
      <c r="B35" s="101" t="s">
        <v>136</v>
      </c>
      <c r="C35" s="101" t="s">
        <v>137</v>
      </c>
      <c r="D35" s="167">
        <v>50</v>
      </c>
      <c r="E35" s="90">
        <v>200000</v>
      </c>
      <c r="F35" s="90">
        <v>10000000</v>
      </c>
      <c r="G35" s="90">
        <v>1145</v>
      </c>
      <c r="H35" s="90">
        <v>22</v>
      </c>
      <c r="I35" s="90">
        <v>4</v>
      </c>
    </row>
    <row r="36" spans="1:18" ht="17.100000000000001" customHeight="1" x14ac:dyDescent="0.35">
      <c r="A36" s="105" t="s">
        <v>156</v>
      </c>
      <c r="B36" s="105" t="s">
        <v>157</v>
      </c>
      <c r="C36" s="105" t="s">
        <v>158</v>
      </c>
      <c r="D36" s="168">
        <v>0.6</v>
      </c>
      <c r="E36" s="92">
        <v>3932515</v>
      </c>
      <c r="F36" s="92">
        <v>2359509</v>
      </c>
      <c r="G36" s="92">
        <v>870.6</v>
      </c>
      <c r="H36" s="92">
        <v>1451</v>
      </c>
      <c r="I36" s="92">
        <v>3</v>
      </c>
    </row>
    <row r="37" spans="1:18" ht="17.100000000000001" customHeight="1" x14ac:dyDescent="0.35">
      <c r="A37" s="101" t="s">
        <v>162</v>
      </c>
      <c r="B37" s="101" t="s">
        <v>163</v>
      </c>
      <c r="C37" s="101" t="s">
        <v>164</v>
      </c>
      <c r="D37" s="167">
        <v>3</v>
      </c>
      <c r="E37" s="90">
        <v>712410</v>
      </c>
      <c r="F37" s="90">
        <v>2137230</v>
      </c>
      <c r="G37" s="90">
        <v>342</v>
      </c>
      <c r="H37" s="90">
        <v>114</v>
      </c>
      <c r="I37" s="90">
        <v>2</v>
      </c>
    </row>
    <row r="38" spans="1:18" ht="17.100000000000001" customHeight="1" x14ac:dyDescent="0.35">
      <c r="A38" s="105" t="s">
        <v>150</v>
      </c>
      <c r="B38" s="105" t="s">
        <v>151</v>
      </c>
      <c r="C38" s="105" t="s">
        <v>152</v>
      </c>
      <c r="D38" s="168">
        <v>2.8</v>
      </c>
      <c r="E38" s="92">
        <v>692542</v>
      </c>
      <c r="F38" s="92">
        <v>1939117.6</v>
      </c>
      <c r="G38" s="92">
        <v>151.19999999999999</v>
      </c>
      <c r="H38" s="92">
        <v>54</v>
      </c>
      <c r="I38" s="92">
        <v>1</v>
      </c>
    </row>
    <row r="39" spans="1:18" ht="17.100000000000001" customHeight="1" x14ac:dyDescent="0.35">
      <c r="A39" s="101" t="s">
        <v>147</v>
      </c>
      <c r="B39" s="101" t="s">
        <v>148</v>
      </c>
      <c r="C39" s="101" t="s">
        <v>149</v>
      </c>
      <c r="D39" s="167">
        <v>0.38</v>
      </c>
      <c r="E39" s="90">
        <v>4282596</v>
      </c>
      <c r="F39" s="90">
        <v>1627386.48</v>
      </c>
      <c r="G39" s="90">
        <v>143.63999999999999</v>
      </c>
      <c r="H39" s="90">
        <v>378</v>
      </c>
      <c r="I39" s="90">
        <v>2</v>
      </c>
    </row>
    <row r="40" spans="1:18" ht="17.100000000000001" customHeight="1" x14ac:dyDescent="0.35">
      <c r="A40" s="105" t="s">
        <v>110</v>
      </c>
      <c r="B40" s="105" t="s">
        <v>111</v>
      </c>
      <c r="C40" s="105" t="s">
        <v>112</v>
      </c>
      <c r="D40" s="168">
        <v>4.0999999999999996</v>
      </c>
      <c r="E40" s="92">
        <v>3447901</v>
      </c>
      <c r="F40" s="92">
        <v>14136394.1</v>
      </c>
      <c r="G40" s="92">
        <v>16.399999999999999</v>
      </c>
      <c r="H40" s="92">
        <v>4</v>
      </c>
      <c r="I40" s="92">
        <v>1</v>
      </c>
      <c r="K40" s="162"/>
    </row>
    <row r="41" spans="1:18" ht="17.100000000000001" customHeight="1" x14ac:dyDescent="0.35">
      <c r="A41" s="101" t="s">
        <v>176</v>
      </c>
      <c r="B41" s="101" t="s">
        <v>177</v>
      </c>
      <c r="C41" s="101" t="s">
        <v>178</v>
      </c>
      <c r="D41" s="167">
        <v>2</v>
      </c>
      <c r="E41" s="90">
        <v>9086</v>
      </c>
      <c r="F41" s="90">
        <v>18172</v>
      </c>
      <c r="G41" s="90">
        <v>6</v>
      </c>
      <c r="H41" s="90">
        <v>3</v>
      </c>
      <c r="I41" s="90">
        <v>2</v>
      </c>
      <c r="K41" s="162"/>
      <c r="L41" s="180"/>
      <c r="M41" s="180"/>
      <c r="N41" s="180"/>
      <c r="O41" s="193"/>
      <c r="Q41" s="173"/>
      <c r="R41" s="172"/>
    </row>
    <row r="42" spans="1:18" ht="17.100000000000001" customHeight="1" x14ac:dyDescent="0.35">
      <c r="A42" s="105" t="s">
        <v>113</v>
      </c>
      <c r="B42" s="105" t="s">
        <v>114</v>
      </c>
      <c r="C42" s="105" t="s">
        <v>115</v>
      </c>
      <c r="D42" s="168">
        <v>40</v>
      </c>
      <c r="E42" s="92">
        <v>594601</v>
      </c>
      <c r="F42" s="92">
        <v>23784040</v>
      </c>
      <c r="G42" s="92">
        <v>0</v>
      </c>
      <c r="H42" s="92">
        <v>0</v>
      </c>
      <c r="I42" s="92">
        <v>0</v>
      </c>
      <c r="K42" s="162"/>
      <c r="L42" s="180"/>
      <c r="M42" s="180"/>
      <c r="N42" s="180"/>
      <c r="O42" s="193"/>
      <c r="Q42" s="173"/>
      <c r="R42" s="172"/>
    </row>
    <row r="43" spans="1:18" ht="17.100000000000001" customHeight="1" x14ac:dyDescent="0.35">
      <c r="A43" s="101" t="s">
        <v>167</v>
      </c>
      <c r="B43" s="101" t="s">
        <v>168</v>
      </c>
      <c r="C43" s="101" t="s">
        <v>169</v>
      </c>
      <c r="D43" s="167">
        <v>23</v>
      </c>
      <c r="E43" s="90">
        <v>953795</v>
      </c>
      <c r="F43" s="90">
        <v>21937285</v>
      </c>
      <c r="G43" s="90">
        <v>0</v>
      </c>
      <c r="H43" s="90">
        <v>0</v>
      </c>
      <c r="I43" s="90">
        <v>0</v>
      </c>
      <c r="K43" s="162"/>
      <c r="L43" s="180"/>
      <c r="M43" s="180"/>
      <c r="N43" s="180"/>
      <c r="O43" s="193"/>
      <c r="Q43" s="173"/>
      <c r="R43" s="172"/>
    </row>
    <row r="44" spans="1:18" ht="17.100000000000001" customHeight="1" x14ac:dyDescent="0.35">
      <c r="A44" s="105" t="s">
        <v>119</v>
      </c>
      <c r="B44" s="105" t="s">
        <v>120</v>
      </c>
      <c r="C44" s="105" t="s">
        <v>121</v>
      </c>
      <c r="D44" s="168">
        <v>35</v>
      </c>
      <c r="E44" s="92">
        <v>189876</v>
      </c>
      <c r="F44" s="92">
        <v>6645660</v>
      </c>
      <c r="G44" s="92">
        <v>0</v>
      </c>
      <c r="H44" s="92">
        <v>0</v>
      </c>
      <c r="I44" s="92">
        <v>0</v>
      </c>
      <c r="K44" s="162"/>
      <c r="L44" s="180"/>
      <c r="M44" s="180"/>
      <c r="N44" s="180"/>
      <c r="O44" s="193"/>
      <c r="Q44" s="173"/>
      <c r="R44" s="172"/>
    </row>
    <row r="45" spans="1:18" ht="17.100000000000001" customHeight="1" x14ac:dyDescent="0.35">
      <c r="A45" s="101" t="s">
        <v>159</v>
      </c>
      <c r="B45" s="101" t="s">
        <v>160</v>
      </c>
      <c r="C45" s="101" t="s">
        <v>161</v>
      </c>
      <c r="D45" s="167">
        <v>0.88</v>
      </c>
      <c r="E45" s="90">
        <v>2887329</v>
      </c>
      <c r="F45" s="90">
        <v>2540849.52</v>
      </c>
      <c r="G45" s="90">
        <v>0</v>
      </c>
      <c r="H45" s="90">
        <v>0</v>
      </c>
      <c r="I45" s="90">
        <v>0</v>
      </c>
      <c r="L45" s="180"/>
      <c r="M45" s="180"/>
      <c r="N45" s="180"/>
      <c r="O45" s="193"/>
      <c r="Q45" s="173"/>
      <c r="R45" s="172"/>
    </row>
    <row r="46" spans="1:18" ht="17.100000000000001" customHeight="1" x14ac:dyDescent="0.35">
      <c r="A46" s="105" t="s">
        <v>173</v>
      </c>
      <c r="B46" s="105" t="s">
        <v>174</v>
      </c>
      <c r="C46" s="105" t="s">
        <v>175</v>
      </c>
      <c r="D46" s="168">
        <v>0.06</v>
      </c>
      <c r="E46" s="92">
        <v>7347565</v>
      </c>
      <c r="F46" s="92">
        <v>440853.9</v>
      </c>
      <c r="G46" s="92">
        <v>0</v>
      </c>
      <c r="H46" s="92">
        <v>0</v>
      </c>
      <c r="I46" s="92">
        <v>0</v>
      </c>
    </row>
    <row r="47" spans="1:18" ht="17.100000000000001" customHeight="1" x14ac:dyDescent="0.35">
      <c r="A47" s="101" t="s">
        <v>176</v>
      </c>
      <c r="B47" s="101" t="s">
        <v>179</v>
      </c>
      <c r="C47" s="101" t="s">
        <v>180</v>
      </c>
      <c r="D47" s="167"/>
      <c r="E47" s="90">
        <v>537</v>
      </c>
      <c r="F47" s="90">
        <v>32746.26</v>
      </c>
      <c r="G47" s="90">
        <v>0</v>
      </c>
      <c r="H47" s="90">
        <v>0</v>
      </c>
      <c r="I47" s="90">
        <v>0</v>
      </c>
    </row>
    <row r="48" spans="1:18" ht="35.1" customHeight="1" x14ac:dyDescent="0.35">
      <c r="A48" s="169" t="s">
        <v>433</v>
      </c>
      <c r="B48" s="169"/>
      <c r="C48" s="169"/>
      <c r="D48" s="170"/>
      <c r="E48" s="171"/>
      <c r="F48" s="94">
        <f>SUM(F26:F47)</f>
        <v>337211544.07999992</v>
      </c>
      <c r="G48" s="94">
        <f>SUM(G26:G47)</f>
        <v>3363338.0300000007</v>
      </c>
      <c r="H48" s="94">
        <f>SUM(H26:H47)</f>
        <v>50492</v>
      </c>
      <c r="I48" s="94">
        <f>SUM(I26:I47)</f>
        <v>372</v>
      </c>
      <c r="K48" s="174"/>
      <c r="L48" s="174"/>
      <c r="M48" s="174"/>
      <c r="N48" s="174"/>
      <c r="O48" s="174"/>
      <c r="P48" s="174"/>
    </row>
    <row r="49" spans="1:16" ht="99.95" customHeight="1" x14ac:dyDescent="0.35">
      <c r="A49" s="320"/>
      <c r="B49" s="320"/>
      <c r="C49" s="320"/>
      <c r="D49" s="320"/>
      <c r="E49" s="320"/>
      <c r="F49" s="320"/>
      <c r="G49" s="320"/>
      <c r="H49" s="320"/>
      <c r="I49" s="320"/>
      <c r="J49" s="172"/>
      <c r="K49" s="173"/>
      <c r="O49" s="174"/>
      <c r="P49" s="174"/>
    </row>
    <row r="50" spans="1:16" s="179" customFormat="1" ht="45" customHeight="1" x14ac:dyDescent="0.35">
      <c r="A50" s="191" t="s">
        <v>471</v>
      </c>
      <c r="B50" s="191"/>
      <c r="C50" s="191"/>
      <c r="D50" s="176"/>
      <c r="E50" s="161"/>
      <c r="F50" s="161"/>
      <c r="G50" s="161"/>
      <c r="H50" s="161"/>
      <c r="I50" s="162"/>
      <c r="J50" s="178"/>
      <c r="K50" s="178"/>
      <c r="L50" s="178"/>
      <c r="M50" s="178"/>
      <c r="N50" s="178"/>
      <c r="O50" s="178"/>
      <c r="P50" s="178"/>
    </row>
    <row r="51" spans="1:16" ht="120" customHeight="1" x14ac:dyDescent="0.35">
      <c r="A51" s="163" t="s">
        <v>434</v>
      </c>
      <c r="B51" s="86" t="s">
        <v>466</v>
      </c>
      <c r="C51" s="86" t="s">
        <v>55</v>
      </c>
      <c r="D51" s="164" t="s">
        <v>503</v>
      </c>
      <c r="E51" s="165" t="s">
        <v>504</v>
      </c>
      <c r="F51" s="165" t="s">
        <v>505</v>
      </c>
      <c r="G51" s="165" t="s">
        <v>467</v>
      </c>
      <c r="H51" s="165" t="s">
        <v>437</v>
      </c>
      <c r="I51" s="165" t="s">
        <v>468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35">
      <c r="A52" s="97" t="s">
        <v>278</v>
      </c>
      <c r="B52" s="97" t="s">
        <v>279</v>
      </c>
      <c r="C52" s="97" t="s">
        <v>280</v>
      </c>
      <c r="D52" s="166">
        <v>105</v>
      </c>
      <c r="E52" s="88">
        <v>42897</v>
      </c>
      <c r="F52" s="88">
        <v>45041850</v>
      </c>
      <c r="G52" s="88">
        <v>1094000</v>
      </c>
      <c r="H52" s="88">
        <v>1030</v>
      </c>
      <c r="I52" s="88">
        <v>3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35">
      <c r="A53" s="101" t="s">
        <v>258</v>
      </c>
      <c r="B53" s="101" t="s">
        <v>259</v>
      </c>
      <c r="C53" s="101" t="s">
        <v>260</v>
      </c>
      <c r="D53" s="167">
        <v>105.49</v>
      </c>
      <c r="E53" s="90">
        <v>51218</v>
      </c>
      <c r="F53" s="90">
        <v>54029868.200000003</v>
      </c>
      <c r="G53" s="90">
        <v>1054500</v>
      </c>
      <c r="H53" s="90">
        <v>1000</v>
      </c>
      <c r="I53" s="90">
        <v>2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35">
      <c r="A54" s="241" t="s">
        <v>185</v>
      </c>
      <c r="B54" s="241" t="s">
        <v>186</v>
      </c>
      <c r="C54" s="241" t="s">
        <v>187</v>
      </c>
      <c r="D54" s="242">
        <v>101</v>
      </c>
      <c r="E54" s="243">
        <v>30158</v>
      </c>
      <c r="F54" s="243">
        <v>30459580</v>
      </c>
      <c r="G54" s="243">
        <v>40400</v>
      </c>
      <c r="H54" s="243">
        <v>40</v>
      </c>
      <c r="I54" s="243">
        <v>1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35">
      <c r="A55" s="241" t="s">
        <v>475</v>
      </c>
      <c r="B55" s="241" t="s">
        <v>476</v>
      </c>
      <c r="C55" s="241" t="s">
        <v>477</v>
      </c>
      <c r="D55" s="242">
        <v>100</v>
      </c>
      <c r="E55" s="243">
        <v>32828</v>
      </c>
      <c r="F55" s="243">
        <v>32828000</v>
      </c>
      <c r="G55" s="243">
        <v>20000</v>
      </c>
      <c r="H55" s="243">
        <v>20</v>
      </c>
      <c r="I55" s="243">
        <v>2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35">
      <c r="A56" s="97" t="s">
        <v>297</v>
      </c>
      <c r="B56" s="97" t="s">
        <v>300</v>
      </c>
      <c r="C56" s="97" t="s">
        <v>301</v>
      </c>
      <c r="D56" s="166">
        <v>101.3</v>
      </c>
      <c r="E56" s="88">
        <v>100000</v>
      </c>
      <c r="F56" s="88">
        <v>101300000</v>
      </c>
      <c r="G56" s="88">
        <v>6078</v>
      </c>
      <c r="H56" s="88">
        <v>6</v>
      </c>
      <c r="I56" s="88">
        <v>1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35">
      <c r="A57" s="101" t="s">
        <v>200</v>
      </c>
      <c r="B57" s="101" t="s">
        <v>201</v>
      </c>
      <c r="C57" s="101" t="s">
        <v>202</v>
      </c>
      <c r="D57" s="167">
        <v>92.51</v>
      </c>
      <c r="E57" s="90">
        <v>215107</v>
      </c>
      <c r="F57" s="90">
        <v>3979909.71</v>
      </c>
      <c r="G57" s="90">
        <v>2316.56</v>
      </c>
      <c r="H57" s="90">
        <v>125</v>
      </c>
      <c r="I57" s="90">
        <v>16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35">
      <c r="A58" s="97" t="s">
        <v>78</v>
      </c>
      <c r="B58" s="97" t="s">
        <v>181</v>
      </c>
      <c r="C58" s="97" t="s">
        <v>182</v>
      </c>
      <c r="D58" s="166">
        <v>100</v>
      </c>
      <c r="E58" s="88">
        <v>1194</v>
      </c>
      <c r="F58" s="88">
        <v>1194000</v>
      </c>
      <c r="G58" s="88">
        <v>2000</v>
      </c>
      <c r="H58" s="88">
        <v>2</v>
      </c>
      <c r="I58" s="88">
        <v>1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35">
      <c r="A59" s="101" t="s">
        <v>223</v>
      </c>
      <c r="B59" s="101" t="s">
        <v>224</v>
      </c>
      <c r="C59" s="101" t="s">
        <v>225</v>
      </c>
      <c r="D59" s="167">
        <v>101</v>
      </c>
      <c r="E59" s="90">
        <v>792909</v>
      </c>
      <c r="F59" s="90">
        <v>80083809</v>
      </c>
      <c r="G59" s="90">
        <v>303</v>
      </c>
      <c r="H59" s="90">
        <v>3</v>
      </c>
      <c r="I59" s="90">
        <v>1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35">
      <c r="A60" s="97" t="s">
        <v>261</v>
      </c>
      <c r="B60" s="97" t="s">
        <v>262</v>
      </c>
      <c r="C60" s="97" t="s">
        <v>263</v>
      </c>
      <c r="D60" s="166">
        <v>104.8</v>
      </c>
      <c r="E60" s="88">
        <v>24000</v>
      </c>
      <c r="F60" s="88">
        <v>25152000</v>
      </c>
      <c r="G60" s="88">
        <v>0</v>
      </c>
      <c r="H60" s="88">
        <v>0</v>
      </c>
      <c r="I60" s="8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35">
      <c r="A61" s="101" t="s">
        <v>191</v>
      </c>
      <c r="B61" s="101" t="s">
        <v>192</v>
      </c>
      <c r="C61" s="101" t="s">
        <v>193</v>
      </c>
      <c r="D61" s="167">
        <v>123</v>
      </c>
      <c r="E61" s="90">
        <v>134300</v>
      </c>
      <c r="F61" s="90">
        <v>68931717.810000002</v>
      </c>
      <c r="G61" s="90">
        <v>0</v>
      </c>
      <c r="H61" s="90">
        <v>0</v>
      </c>
      <c r="I61" s="90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35">
      <c r="A62" s="97" t="s">
        <v>203</v>
      </c>
      <c r="B62" s="97" t="s">
        <v>204</v>
      </c>
      <c r="C62" s="97" t="s">
        <v>205</v>
      </c>
      <c r="D62" s="166"/>
      <c r="E62" s="88">
        <v>148000</v>
      </c>
      <c r="F62" s="88">
        <v>61758920</v>
      </c>
      <c r="G62" s="88">
        <v>0</v>
      </c>
      <c r="H62" s="88">
        <v>0</v>
      </c>
      <c r="I62" s="8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35">
      <c r="A63" s="101" t="s">
        <v>206</v>
      </c>
      <c r="B63" s="101" t="s">
        <v>207</v>
      </c>
      <c r="C63" s="101" t="s">
        <v>208</v>
      </c>
      <c r="D63" s="167">
        <v>102</v>
      </c>
      <c r="E63" s="90">
        <v>102000</v>
      </c>
      <c r="F63" s="90">
        <v>43414851.600000001</v>
      </c>
      <c r="G63" s="90">
        <v>0</v>
      </c>
      <c r="H63" s="90">
        <v>0</v>
      </c>
      <c r="I63" s="90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35">
      <c r="A64" s="97" t="s">
        <v>209</v>
      </c>
      <c r="B64" s="97" t="s">
        <v>210</v>
      </c>
      <c r="C64" s="97" t="s">
        <v>211</v>
      </c>
      <c r="D64" s="166">
        <v>29</v>
      </c>
      <c r="E64" s="88">
        <v>4662470</v>
      </c>
      <c r="F64" s="88">
        <v>13521163</v>
      </c>
      <c r="G64" s="88">
        <v>0</v>
      </c>
      <c r="H64" s="88">
        <v>0</v>
      </c>
      <c r="I64" s="8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35">
      <c r="A65" s="101" t="s">
        <v>374</v>
      </c>
      <c r="B65" s="101" t="s">
        <v>212</v>
      </c>
      <c r="C65" s="101" t="s">
        <v>213</v>
      </c>
      <c r="D65" s="167"/>
      <c r="E65" s="90">
        <v>200000</v>
      </c>
      <c r="F65" s="90">
        <v>20000000</v>
      </c>
      <c r="G65" s="90">
        <v>0</v>
      </c>
      <c r="H65" s="90">
        <v>0</v>
      </c>
      <c r="I65" s="90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35">
      <c r="A66" s="97" t="s">
        <v>251</v>
      </c>
      <c r="B66" s="97" t="s">
        <v>252</v>
      </c>
      <c r="C66" s="97" t="s">
        <v>253</v>
      </c>
      <c r="D66" s="166">
        <v>103</v>
      </c>
      <c r="E66" s="88">
        <v>73000</v>
      </c>
      <c r="F66" s="88">
        <v>45114000</v>
      </c>
      <c r="G66" s="88">
        <v>0</v>
      </c>
      <c r="H66" s="88">
        <v>0</v>
      </c>
      <c r="I66" s="8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35">
      <c r="A67" s="101" t="s">
        <v>375</v>
      </c>
      <c r="B67" s="101" t="s">
        <v>376</v>
      </c>
      <c r="C67" s="101" t="s">
        <v>377</v>
      </c>
      <c r="D67" s="167"/>
      <c r="E67" s="90">
        <v>19456</v>
      </c>
      <c r="F67" s="90">
        <v>19456000</v>
      </c>
      <c r="G67" s="90">
        <v>0</v>
      </c>
      <c r="H67" s="90">
        <v>0</v>
      </c>
      <c r="I67" s="90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35">
      <c r="A68" s="97" t="s">
        <v>378</v>
      </c>
      <c r="B68" s="97" t="s">
        <v>264</v>
      </c>
      <c r="C68" s="97" t="s">
        <v>265</v>
      </c>
      <c r="D68" s="166">
        <v>105.2</v>
      </c>
      <c r="E68" s="88">
        <v>50000</v>
      </c>
      <c r="F68" s="88">
        <v>42080000</v>
      </c>
      <c r="G68" s="88">
        <v>0</v>
      </c>
      <c r="H68" s="88">
        <v>0</v>
      </c>
      <c r="I68" s="8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35">
      <c r="A69" s="101" t="s">
        <v>214</v>
      </c>
      <c r="B69" s="101" t="s">
        <v>215</v>
      </c>
      <c r="C69" s="101" t="s">
        <v>216</v>
      </c>
      <c r="D69" s="167">
        <v>100</v>
      </c>
      <c r="E69" s="90">
        <v>137900</v>
      </c>
      <c r="F69" s="90">
        <v>13790000</v>
      </c>
      <c r="G69" s="90">
        <v>0</v>
      </c>
      <c r="H69" s="90">
        <v>0</v>
      </c>
      <c r="I69" s="90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35">
      <c r="A70" s="97" t="s">
        <v>266</v>
      </c>
      <c r="B70" s="97" t="s">
        <v>267</v>
      </c>
      <c r="C70" s="97" t="s">
        <v>268</v>
      </c>
      <c r="D70" s="166"/>
      <c r="E70" s="88">
        <v>146220</v>
      </c>
      <c r="F70" s="88">
        <v>14622000</v>
      </c>
      <c r="G70" s="88">
        <v>0</v>
      </c>
      <c r="H70" s="88">
        <v>0</v>
      </c>
      <c r="I70" s="8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35">
      <c r="A71" s="101" t="s">
        <v>217</v>
      </c>
      <c r="B71" s="101" t="s">
        <v>218</v>
      </c>
      <c r="C71" s="101" t="s">
        <v>219</v>
      </c>
      <c r="D71" s="167"/>
      <c r="E71" s="90">
        <v>100396</v>
      </c>
      <c r="F71" s="90">
        <v>57369.29</v>
      </c>
      <c r="G71" s="90">
        <v>0</v>
      </c>
      <c r="H71" s="90">
        <v>0</v>
      </c>
      <c r="I71" s="90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35">
      <c r="A72" s="97" t="s">
        <v>220</v>
      </c>
      <c r="B72" s="97" t="s">
        <v>221</v>
      </c>
      <c r="C72" s="97" t="s">
        <v>222</v>
      </c>
      <c r="D72" s="166">
        <v>128</v>
      </c>
      <c r="E72" s="88">
        <v>162100</v>
      </c>
      <c r="F72" s="88">
        <v>106086539.52</v>
      </c>
      <c r="G72" s="88">
        <v>0</v>
      </c>
      <c r="H72" s="88">
        <v>0</v>
      </c>
      <c r="I72" s="8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35">
      <c r="A73" s="101" t="s">
        <v>194</v>
      </c>
      <c r="B73" s="101" t="s">
        <v>195</v>
      </c>
      <c r="C73" s="101" t="s">
        <v>196</v>
      </c>
      <c r="D73" s="167">
        <v>104</v>
      </c>
      <c r="E73" s="90">
        <v>77979</v>
      </c>
      <c r="F73" s="90">
        <v>30817300.800000001</v>
      </c>
      <c r="G73" s="90">
        <v>0</v>
      </c>
      <c r="H73" s="90">
        <v>0</v>
      </c>
      <c r="I73" s="90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35">
      <c r="A74" s="97" t="s">
        <v>228</v>
      </c>
      <c r="B74" s="97" t="s">
        <v>229</v>
      </c>
      <c r="C74" s="97" t="s">
        <v>230</v>
      </c>
      <c r="D74" s="166">
        <v>112.7</v>
      </c>
      <c r="E74" s="88">
        <v>1198558</v>
      </c>
      <c r="F74" s="88">
        <v>1350774866</v>
      </c>
      <c r="G74" s="88">
        <v>0</v>
      </c>
      <c r="H74" s="88">
        <v>0</v>
      </c>
      <c r="I74" s="8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35">
      <c r="A75" s="101" t="s">
        <v>197</v>
      </c>
      <c r="B75" s="101" t="s">
        <v>198</v>
      </c>
      <c r="C75" s="101" t="s">
        <v>199</v>
      </c>
      <c r="D75" s="167">
        <v>128.80000000000001</v>
      </c>
      <c r="E75" s="90">
        <v>1500000</v>
      </c>
      <c r="F75" s="90">
        <v>1932000000</v>
      </c>
      <c r="G75" s="90">
        <v>0</v>
      </c>
      <c r="H75" s="90">
        <v>0</v>
      </c>
      <c r="I75" s="90">
        <v>0</v>
      </c>
      <c r="J75" s="174"/>
      <c r="K75" s="174"/>
      <c r="L75" s="174"/>
      <c r="M75" s="174"/>
      <c r="N75" s="174"/>
      <c r="O75" s="174"/>
      <c r="P75" s="174"/>
    </row>
    <row r="76" spans="1:16" ht="17.100000000000001" customHeight="1" x14ac:dyDescent="0.35">
      <c r="A76" s="97" t="s">
        <v>188</v>
      </c>
      <c r="B76" s="97" t="s">
        <v>189</v>
      </c>
      <c r="C76" s="97" t="s">
        <v>190</v>
      </c>
      <c r="D76" s="166">
        <v>112.9</v>
      </c>
      <c r="E76" s="88">
        <v>1645715</v>
      </c>
      <c r="F76" s="88">
        <v>1858012235</v>
      </c>
      <c r="G76" s="88">
        <v>0</v>
      </c>
      <c r="H76" s="88">
        <v>0</v>
      </c>
      <c r="I76" s="88">
        <v>0</v>
      </c>
      <c r="J76" s="174"/>
      <c r="K76" s="174"/>
      <c r="L76" s="174"/>
      <c r="M76" s="174"/>
      <c r="N76" s="174"/>
      <c r="O76" s="174"/>
      <c r="P76" s="174"/>
    </row>
    <row r="77" spans="1:16" ht="17.100000000000001" customHeight="1" x14ac:dyDescent="0.35">
      <c r="A77" s="101" t="s">
        <v>231</v>
      </c>
      <c r="B77" s="101" t="s">
        <v>232</v>
      </c>
      <c r="C77" s="101" t="s">
        <v>233</v>
      </c>
      <c r="D77" s="167">
        <v>95.4</v>
      </c>
      <c r="E77" s="90">
        <v>1605866</v>
      </c>
      <c r="F77" s="90">
        <v>1531996164</v>
      </c>
      <c r="G77" s="90">
        <v>0</v>
      </c>
      <c r="H77" s="90">
        <v>0</v>
      </c>
      <c r="I77" s="90">
        <v>0</v>
      </c>
      <c r="J77" s="174"/>
      <c r="K77" s="174"/>
      <c r="L77" s="174"/>
      <c r="M77" s="174"/>
      <c r="N77" s="174"/>
      <c r="O77" s="174"/>
      <c r="P77" s="174"/>
    </row>
    <row r="78" spans="1:16" ht="17.100000000000001" customHeight="1" x14ac:dyDescent="0.35">
      <c r="A78" s="97" t="s">
        <v>234</v>
      </c>
      <c r="B78" s="97" t="s">
        <v>235</v>
      </c>
      <c r="C78" s="97" t="s">
        <v>236</v>
      </c>
      <c r="D78" s="166">
        <v>130.01</v>
      </c>
      <c r="E78" s="88">
        <v>1500000</v>
      </c>
      <c r="F78" s="88">
        <v>1950150000</v>
      </c>
      <c r="G78" s="88">
        <v>0</v>
      </c>
      <c r="H78" s="88">
        <v>0</v>
      </c>
      <c r="I78" s="88">
        <v>0</v>
      </c>
      <c r="J78" s="174"/>
      <c r="K78" s="174"/>
      <c r="L78" s="174"/>
      <c r="M78" s="174"/>
      <c r="N78" s="174"/>
      <c r="O78" s="174"/>
      <c r="P78" s="174"/>
    </row>
    <row r="79" spans="1:16" ht="17.100000000000001" customHeight="1" x14ac:dyDescent="0.35">
      <c r="A79" s="101" t="s">
        <v>237</v>
      </c>
      <c r="B79" s="101" t="s">
        <v>238</v>
      </c>
      <c r="C79" s="101" t="s">
        <v>239</v>
      </c>
      <c r="D79" s="167"/>
      <c r="E79" s="90">
        <v>1000000</v>
      </c>
      <c r="F79" s="90">
        <v>1000000000</v>
      </c>
      <c r="G79" s="90">
        <v>0</v>
      </c>
      <c r="H79" s="90">
        <v>0</v>
      </c>
      <c r="I79" s="90">
        <v>0</v>
      </c>
      <c r="J79" s="174"/>
      <c r="K79" s="174"/>
      <c r="L79" s="174"/>
      <c r="M79" s="174"/>
      <c r="N79" s="174"/>
      <c r="O79" s="174"/>
      <c r="P79" s="174"/>
    </row>
    <row r="80" spans="1:16" ht="17.100000000000001" customHeight="1" x14ac:dyDescent="0.35">
      <c r="A80" s="97" t="s">
        <v>240</v>
      </c>
      <c r="B80" s="97" t="s">
        <v>241</v>
      </c>
      <c r="C80" s="97" t="s">
        <v>242</v>
      </c>
      <c r="D80" s="166">
        <v>100.5</v>
      </c>
      <c r="E80" s="88">
        <v>1251044</v>
      </c>
      <c r="F80" s="88">
        <v>1257299220</v>
      </c>
      <c r="G80" s="88">
        <v>0</v>
      </c>
      <c r="H80" s="88">
        <v>0</v>
      </c>
      <c r="I80" s="88">
        <v>0</v>
      </c>
      <c r="J80" s="174"/>
      <c r="K80" s="174"/>
      <c r="L80" s="174"/>
      <c r="M80" s="174"/>
      <c r="N80" s="174"/>
      <c r="O80" s="174"/>
      <c r="P80" s="174"/>
    </row>
    <row r="81" spans="1:16" ht="17.100000000000001" customHeight="1" x14ac:dyDescent="0.35">
      <c r="A81" s="101" t="s">
        <v>254</v>
      </c>
      <c r="B81" s="101" t="s">
        <v>255</v>
      </c>
      <c r="C81" s="101" t="s">
        <v>256</v>
      </c>
      <c r="D81" s="167">
        <v>99.65</v>
      </c>
      <c r="E81" s="90">
        <v>1000000</v>
      </c>
      <c r="F81" s="90">
        <v>996500000</v>
      </c>
      <c r="G81" s="90">
        <v>0</v>
      </c>
      <c r="H81" s="90">
        <v>0</v>
      </c>
      <c r="I81" s="90">
        <v>0</v>
      </c>
      <c r="J81" s="174"/>
      <c r="K81" s="174"/>
      <c r="L81" s="174"/>
      <c r="M81" s="174"/>
      <c r="N81" s="174"/>
      <c r="O81" s="174"/>
      <c r="P81" s="174"/>
    </row>
    <row r="82" spans="1:16" ht="17.100000000000001" customHeight="1" x14ac:dyDescent="0.35">
      <c r="A82" s="97" t="s">
        <v>269</v>
      </c>
      <c r="B82" s="97" t="s">
        <v>270</v>
      </c>
      <c r="C82" s="97" t="s">
        <v>271</v>
      </c>
      <c r="D82" s="166">
        <v>80.3</v>
      </c>
      <c r="E82" s="88">
        <v>2000000</v>
      </c>
      <c r="F82" s="88">
        <v>1606000000</v>
      </c>
      <c r="G82" s="88">
        <v>0</v>
      </c>
      <c r="H82" s="88">
        <v>0</v>
      </c>
      <c r="I82" s="88">
        <v>0</v>
      </c>
      <c r="J82" s="174"/>
      <c r="K82" s="174"/>
      <c r="L82" s="174"/>
      <c r="M82" s="174"/>
      <c r="N82" s="174"/>
      <c r="O82" s="174"/>
      <c r="P82" s="174"/>
    </row>
    <row r="83" spans="1:16" ht="17.100000000000001" customHeight="1" x14ac:dyDescent="0.35">
      <c r="A83" s="101" t="s">
        <v>272</v>
      </c>
      <c r="B83" s="101" t="s">
        <v>273</v>
      </c>
      <c r="C83" s="101" t="s">
        <v>274</v>
      </c>
      <c r="D83" s="167">
        <v>112.15</v>
      </c>
      <c r="E83" s="90">
        <v>2000000</v>
      </c>
      <c r="F83" s="90">
        <v>2243000000</v>
      </c>
      <c r="G83" s="90">
        <v>0</v>
      </c>
      <c r="H83" s="90">
        <v>0</v>
      </c>
      <c r="I83" s="90">
        <v>0</v>
      </c>
      <c r="J83" s="174"/>
      <c r="K83" s="174"/>
      <c r="L83" s="174"/>
      <c r="M83" s="174"/>
      <c r="N83" s="174"/>
      <c r="O83" s="174"/>
      <c r="P83" s="174"/>
    </row>
    <row r="84" spans="1:16" ht="17.100000000000001" customHeight="1" x14ac:dyDescent="0.35">
      <c r="A84" s="97" t="s">
        <v>275</v>
      </c>
      <c r="B84" s="97" t="s">
        <v>276</v>
      </c>
      <c r="C84" s="97" t="s">
        <v>277</v>
      </c>
      <c r="D84" s="166"/>
      <c r="E84" s="88">
        <v>1000000</v>
      </c>
      <c r="F84" s="88">
        <v>1000000000</v>
      </c>
      <c r="G84" s="88">
        <v>0</v>
      </c>
      <c r="H84" s="88">
        <v>0</v>
      </c>
      <c r="I84" s="88">
        <v>0</v>
      </c>
      <c r="J84" s="174"/>
      <c r="K84" s="174"/>
      <c r="L84" s="174"/>
      <c r="M84" s="174"/>
      <c r="N84" s="174"/>
      <c r="O84" s="174"/>
      <c r="P84" s="174"/>
    </row>
    <row r="85" spans="1:16" ht="17.100000000000001" customHeight="1" x14ac:dyDescent="0.35">
      <c r="A85" s="101" t="s">
        <v>302</v>
      </c>
      <c r="B85" s="101" t="s">
        <v>303</v>
      </c>
      <c r="C85" s="101" t="s">
        <v>304</v>
      </c>
      <c r="D85" s="167"/>
      <c r="E85" s="90">
        <v>2000000</v>
      </c>
      <c r="F85" s="90">
        <v>2000000000</v>
      </c>
      <c r="G85" s="90">
        <v>0</v>
      </c>
      <c r="H85" s="90">
        <v>0</v>
      </c>
      <c r="I85" s="90">
        <v>0</v>
      </c>
      <c r="J85" s="174"/>
      <c r="K85" s="174"/>
      <c r="L85" s="174"/>
      <c r="M85" s="174"/>
      <c r="N85" s="174"/>
      <c r="O85" s="174"/>
      <c r="P85" s="174"/>
    </row>
    <row r="86" spans="1:16" ht="17.100000000000001" customHeight="1" x14ac:dyDescent="0.35">
      <c r="A86" s="97" t="s">
        <v>305</v>
      </c>
      <c r="B86" s="97" t="s">
        <v>306</v>
      </c>
      <c r="C86" s="97" t="s">
        <v>307</v>
      </c>
      <c r="D86" s="166"/>
      <c r="E86" s="88">
        <v>3000000</v>
      </c>
      <c r="F86" s="88">
        <v>3000000000</v>
      </c>
      <c r="G86" s="88">
        <v>0</v>
      </c>
      <c r="H86" s="88">
        <v>0</v>
      </c>
      <c r="I86" s="88">
        <v>0</v>
      </c>
      <c r="J86" s="174"/>
      <c r="K86" s="174"/>
      <c r="L86" s="174"/>
      <c r="M86" s="174"/>
      <c r="N86" s="174"/>
      <c r="O86" s="174"/>
      <c r="P86" s="174"/>
    </row>
    <row r="87" spans="1:16" ht="17.100000000000001" customHeight="1" x14ac:dyDescent="0.35">
      <c r="A87" s="101" t="s">
        <v>308</v>
      </c>
      <c r="B87" s="101" t="s">
        <v>309</v>
      </c>
      <c r="C87" s="101" t="s">
        <v>310</v>
      </c>
      <c r="D87" s="167"/>
      <c r="E87" s="90">
        <v>3000000</v>
      </c>
      <c r="F87" s="90">
        <v>3000000000</v>
      </c>
      <c r="G87" s="90">
        <v>0</v>
      </c>
      <c r="H87" s="90">
        <v>0</v>
      </c>
      <c r="I87" s="90">
        <v>0</v>
      </c>
      <c r="J87" s="174"/>
      <c r="K87" s="174"/>
      <c r="L87" s="174"/>
      <c r="M87" s="174"/>
      <c r="N87" s="174"/>
      <c r="O87" s="174"/>
      <c r="P87" s="174"/>
    </row>
    <row r="88" spans="1:16" ht="17.100000000000001" customHeight="1" x14ac:dyDescent="0.35">
      <c r="A88" s="97" t="s">
        <v>281</v>
      </c>
      <c r="B88" s="97" t="s">
        <v>282</v>
      </c>
      <c r="C88" s="97" t="s">
        <v>283</v>
      </c>
      <c r="D88" s="166">
        <v>104.5</v>
      </c>
      <c r="E88" s="88">
        <v>100000</v>
      </c>
      <c r="F88" s="88">
        <v>104500000</v>
      </c>
      <c r="G88" s="88">
        <v>0</v>
      </c>
      <c r="H88" s="88">
        <v>0</v>
      </c>
      <c r="I88" s="88">
        <v>0</v>
      </c>
      <c r="J88" s="174"/>
      <c r="K88" s="174"/>
      <c r="L88" s="174"/>
      <c r="M88" s="174"/>
      <c r="N88" s="174"/>
      <c r="O88" s="174"/>
      <c r="P88" s="174"/>
    </row>
    <row r="89" spans="1:16" ht="17.100000000000001" customHeight="1" x14ac:dyDescent="0.35">
      <c r="A89" s="101" t="s">
        <v>243</v>
      </c>
      <c r="B89" s="101" t="s">
        <v>244</v>
      </c>
      <c r="C89" s="101" t="s">
        <v>245</v>
      </c>
      <c r="D89" s="167">
        <v>113.2</v>
      </c>
      <c r="E89" s="90">
        <v>30000</v>
      </c>
      <c r="F89" s="90">
        <v>33960000</v>
      </c>
      <c r="G89" s="90">
        <v>0</v>
      </c>
      <c r="H89" s="90">
        <v>0</v>
      </c>
      <c r="I89" s="90">
        <v>0</v>
      </c>
      <c r="J89" s="174"/>
      <c r="K89" s="174"/>
      <c r="L89" s="174"/>
      <c r="M89" s="174"/>
      <c r="N89" s="174"/>
      <c r="O89" s="174"/>
      <c r="P89" s="174"/>
    </row>
    <row r="90" spans="1:16" ht="35.1" customHeight="1" x14ac:dyDescent="0.35">
      <c r="A90" s="169" t="s">
        <v>433</v>
      </c>
      <c r="B90" s="169"/>
      <c r="C90" s="169"/>
      <c r="D90" s="170"/>
      <c r="E90" s="171"/>
      <c r="F90" s="94">
        <f>SUM(F52:F89)</f>
        <v>25717911363.93</v>
      </c>
      <c r="G90" s="94">
        <f>SUM(G52:G89)</f>
        <v>2219597.56</v>
      </c>
      <c r="H90" s="94">
        <f>SUM(H52:H89)</f>
        <v>2226</v>
      </c>
      <c r="I90" s="94">
        <f>SUM(I52:I89)</f>
        <v>27</v>
      </c>
      <c r="J90" s="174"/>
      <c r="K90" s="174"/>
      <c r="L90" s="174"/>
      <c r="M90" s="174"/>
      <c r="N90" s="174"/>
      <c r="O90" s="174"/>
      <c r="P90" s="174"/>
    </row>
    <row r="91" spans="1:16" s="179" customFormat="1" ht="45" customHeight="1" x14ac:dyDescent="0.35">
      <c r="A91" s="191" t="s">
        <v>472</v>
      </c>
      <c r="B91" s="191"/>
      <c r="C91" s="191"/>
      <c r="D91" s="176"/>
      <c r="E91" s="176"/>
      <c r="F91" s="161"/>
      <c r="G91" s="161"/>
      <c r="H91" s="161"/>
      <c r="I91" s="162"/>
      <c r="J91" s="178"/>
      <c r="K91" s="178"/>
      <c r="L91" s="178"/>
      <c r="M91" s="178"/>
      <c r="N91" s="178"/>
      <c r="O91" s="178"/>
      <c r="P91" s="178"/>
    </row>
    <row r="92" spans="1:16" ht="99.95" customHeight="1" x14ac:dyDescent="0.35">
      <c r="A92" s="321" t="s">
        <v>434</v>
      </c>
      <c r="B92" s="322"/>
      <c r="C92" s="194" t="s">
        <v>466</v>
      </c>
      <c r="D92" s="194" t="s">
        <v>55</v>
      </c>
      <c r="E92" s="164" t="s">
        <v>503</v>
      </c>
      <c r="F92" s="165" t="s">
        <v>504</v>
      </c>
      <c r="G92" s="165" t="s">
        <v>473</v>
      </c>
      <c r="H92" s="165" t="s">
        <v>437</v>
      </c>
      <c r="I92" s="165" t="s">
        <v>468</v>
      </c>
    </row>
    <row r="93" spans="1:16" ht="17.100000000000001" customHeight="1" x14ac:dyDescent="0.35">
      <c r="A93" s="276" t="s">
        <v>327</v>
      </c>
      <c r="B93" s="277"/>
      <c r="C93" s="105" t="s">
        <v>328</v>
      </c>
      <c r="D93" s="105" t="s">
        <v>329</v>
      </c>
      <c r="E93" s="168"/>
      <c r="F93" s="92">
        <v>72000</v>
      </c>
      <c r="G93" s="92">
        <v>0</v>
      </c>
      <c r="H93" s="92">
        <v>0</v>
      </c>
      <c r="I93" s="92">
        <v>0</v>
      </c>
    </row>
    <row r="94" spans="1:16" ht="17.100000000000001" customHeight="1" x14ac:dyDescent="0.35">
      <c r="A94" s="278" t="s">
        <v>334</v>
      </c>
      <c r="B94" s="279"/>
      <c r="C94" s="101" t="s">
        <v>335</v>
      </c>
      <c r="D94" s="101" t="s">
        <v>336</v>
      </c>
      <c r="E94" s="167"/>
      <c r="F94" s="90">
        <v>91000</v>
      </c>
      <c r="G94" s="90">
        <v>0</v>
      </c>
      <c r="H94" s="90">
        <v>0</v>
      </c>
      <c r="I94" s="90">
        <v>0</v>
      </c>
    </row>
    <row r="95" spans="1:16" ht="17.100000000000001" customHeight="1" x14ac:dyDescent="0.35">
      <c r="A95" s="276" t="s">
        <v>343</v>
      </c>
      <c r="B95" s="277"/>
      <c r="C95" s="105" t="s">
        <v>344</v>
      </c>
      <c r="D95" s="105" t="s">
        <v>345</v>
      </c>
      <c r="E95" s="168"/>
      <c r="F95" s="92">
        <v>48000</v>
      </c>
      <c r="G95" s="92">
        <v>0</v>
      </c>
      <c r="H95" s="92">
        <v>0</v>
      </c>
      <c r="I95" s="92">
        <v>0</v>
      </c>
    </row>
    <row r="96" spans="1:16" ht="17.100000000000001" customHeight="1" x14ac:dyDescent="0.35">
      <c r="A96" s="278" t="s">
        <v>352</v>
      </c>
      <c r="B96" s="279"/>
      <c r="C96" s="101" t="s">
        <v>353</v>
      </c>
      <c r="D96" s="101" t="s">
        <v>354</v>
      </c>
      <c r="E96" s="167"/>
      <c r="F96" s="90">
        <v>68000</v>
      </c>
      <c r="G96" s="90">
        <v>0</v>
      </c>
      <c r="H96" s="90">
        <v>0</v>
      </c>
      <c r="I96" s="90">
        <v>0</v>
      </c>
      <c r="J96" s="172"/>
      <c r="K96" s="172"/>
      <c r="L96" s="173"/>
      <c r="N96" s="174"/>
      <c r="O96" s="174"/>
      <c r="P96" s="174"/>
    </row>
    <row r="97" spans="1:17" ht="17.100000000000001" customHeight="1" x14ac:dyDescent="0.35">
      <c r="A97" s="276" t="s">
        <v>507</v>
      </c>
      <c r="B97" s="277"/>
      <c r="C97" s="105" t="s">
        <v>508</v>
      </c>
      <c r="D97" s="105" t="s">
        <v>509</v>
      </c>
      <c r="E97" s="168"/>
      <c r="F97" s="92">
        <v>51000</v>
      </c>
      <c r="G97" s="92">
        <v>0</v>
      </c>
      <c r="H97" s="92">
        <v>0</v>
      </c>
      <c r="I97" s="92">
        <v>0</v>
      </c>
      <c r="J97" s="172"/>
      <c r="K97" s="172"/>
      <c r="L97" s="173"/>
      <c r="N97" s="174"/>
      <c r="O97" s="174"/>
      <c r="P97" s="174"/>
    </row>
    <row r="98" spans="1:17" ht="17.100000000000001" customHeight="1" x14ac:dyDescent="0.35">
      <c r="A98" s="278" t="s">
        <v>311</v>
      </c>
      <c r="B98" s="279"/>
      <c r="C98" s="101" t="s">
        <v>312</v>
      </c>
      <c r="D98" s="101" t="s">
        <v>313</v>
      </c>
      <c r="E98" s="167"/>
      <c r="F98" s="90">
        <v>28000</v>
      </c>
      <c r="G98" s="90">
        <v>0</v>
      </c>
      <c r="H98" s="90">
        <v>0</v>
      </c>
      <c r="I98" s="90">
        <v>0</v>
      </c>
      <c r="J98" s="172"/>
      <c r="K98" s="172"/>
      <c r="L98" s="173"/>
      <c r="N98" s="174"/>
      <c r="O98" s="174"/>
      <c r="P98" s="174"/>
    </row>
    <row r="99" spans="1:17" ht="17.100000000000001" customHeight="1" x14ac:dyDescent="0.35">
      <c r="A99" s="276" t="s">
        <v>346</v>
      </c>
      <c r="B99" s="277"/>
      <c r="C99" s="105" t="s">
        <v>347</v>
      </c>
      <c r="D99" s="105" t="s">
        <v>348</v>
      </c>
      <c r="E99" s="168"/>
      <c r="F99" s="92">
        <v>39000</v>
      </c>
      <c r="G99" s="92">
        <v>0</v>
      </c>
      <c r="H99" s="92">
        <v>0</v>
      </c>
      <c r="I99" s="92">
        <v>0</v>
      </c>
      <c r="J99" s="172"/>
      <c r="K99" s="172"/>
      <c r="L99" s="173"/>
      <c r="N99" s="174"/>
      <c r="O99" s="174"/>
      <c r="P99" s="174"/>
    </row>
    <row r="100" spans="1:17" ht="17.100000000000001" customHeight="1" x14ac:dyDescent="0.35">
      <c r="A100" s="278" t="s">
        <v>337</v>
      </c>
      <c r="B100" s="279"/>
      <c r="C100" s="101" t="s">
        <v>338</v>
      </c>
      <c r="D100" s="101" t="s">
        <v>339</v>
      </c>
      <c r="E100" s="167"/>
      <c r="F100" s="90"/>
      <c r="G100" s="90">
        <v>0</v>
      </c>
      <c r="H100" s="90">
        <v>0</v>
      </c>
      <c r="I100" s="90">
        <v>0</v>
      </c>
      <c r="J100" s="172"/>
      <c r="K100" s="172"/>
      <c r="L100" s="173"/>
      <c r="N100" s="174"/>
      <c r="O100" s="174"/>
      <c r="P100" s="174"/>
    </row>
    <row r="101" spans="1:17" ht="17.100000000000001" customHeight="1" x14ac:dyDescent="0.35">
      <c r="A101" s="276" t="s">
        <v>349</v>
      </c>
      <c r="B101" s="277"/>
      <c r="C101" s="105" t="s">
        <v>350</v>
      </c>
      <c r="D101" s="105" t="s">
        <v>351</v>
      </c>
      <c r="E101" s="168"/>
      <c r="F101" s="92">
        <v>30000</v>
      </c>
      <c r="G101" s="92">
        <v>0</v>
      </c>
      <c r="H101" s="92">
        <v>0</v>
      </c>
      <c r="I101" s="92">
        <v>0</v>
      </c>
      <c r="J101" s="172"/>
      <c r="K101" s="172"/>
      <c r="L101" s="173"/>
      <c r="N101" s="174"/>
      <c r="O101" s="174"/>
      <c r="P101" s="174"/>
    </row>
    <row r="102" spans="1:17" ht="17.100000000000001" customHeight="1" x14ac:dyDescent="0.35">
      <c r="A102" s="278" t="s">
        <v>355</v>
      </c>
      <c r="B102" s="279"/>
      <c r="C102" s="101" t="s">
        <v>356</v>
      </c>
      <c r="D102" s="101" t="s">
        <v>357</v>
      </c>
      <c r="E102" s="167"/>
      <c r="F102" s="90">
        <v>20000</v>
      </c>
      <c r="G102" s="90">
        <v>0</v>
      </c>
      <c r="H102" s="90">
        <v>0</v>
      </c>
      <c r="I102" s="90">
        <v>0</v>
      </c>
      <c r="J102" s="172"/>
      <c r="K102" s="172"/>
      <c r="L102" s="173"/>
      <c r="N102" s="174"/>
      <c r="O102" s="174"/>
      <c r="P102" s="174"/>
    </row>
    <row r="103" spans="1:17" ht="17.100000000000001" customHeight="1" x14ac:dyDescent="0.35">
      <c r="A103" s="276" t="s">
        <v>510</v>
      </c>
      <c r="B103" s="277"/>
      <c r="C103" s="105" t="s">
        <v>511</v>
      </c>
      <c r="D103" s="105" t="s">
        <v>512</v>
      </c>
      <c r="E103" s="168"/>
      <c r="F103" s="92">
        <v>28000</v>
      </c>
      <c r="G103" s="92">
        <v>0</v>
      </c>
      <c r="H103" s="92">
        <v>0</v>
      </c>
      <c r="I103" s="92">
        <v>0</v>
      </c>
      <c r="J103" s="172"/>
      <c r="K103" s="172"/>
      <c r="L103" s="173"/>
      <c r="N103" s="174"/>
      <c r="O103" s="174"/>
      <c r="P103" s="174"/>
    </row>
    <row r="104" spans="1:17" ht="17.100000000000001" customHeight="1" x14ac:dyDescent="0.35">
      <c r="A104" s="278" t="s">
        <v>513</v>
      </c>
      <c r="B104" s="282"/>
      <c r="C104" s="283" t="s">
        <v>514</v>
      </c>
      <c r="D104" s="283" t="s">
        <v>515</v>
      </c>
      <c r="E104" s="283"/>
      <c r="F104" s="284">
        <v>10000</v>
      </c>
      <c r="G104" s="284">
        <v>0</v>
      </c>
      <c r="H104" s="284">
        <v>0</v>
      </c>
      <c r="I104" s="284">
        <v>0</v>
      </c>
      <c r="J104" s="172"/>
      <c r="K104" s="172"/>
      <c r="L104" s="173"/>
      <c r="N104" s="174"/>
      <c r="O104" s="174"/>
      <c r="P104" s="174"/>
    </row>
    <row r="105" spans="1:17" ht="35.1" customHeight="1" x14ac:dyDescent="0.35">
      <c r="A105" s="315" t="s">
        <v>433</v>
      </c>
      <c r="B105" s="316"/>
      <c r="C105" s="183"/>
      <c r="D105" s="183"/>
      <c r="E105" s="184"/>
      <c r="F105" s="185"/>
      <c r="G105" s="186">
        <f>SUM(G93:G104)</f>
        <v>0</v>
      </c>
      <c r="H105" s="186">
        <f>SUM(H93:H104)</f>
        <v>0</v>
      </c>
      <c r="I105" s="186">
        <f>SUM(I93:I104)</f>
        <v>0</v>
      </c>
      <c r="J105" s="174"/>
      <c r="K105" s="174"/>
      <c r="L105" s="174"/>
      <c r="M105" s="174"/>
      <c r="N105" s="174"/>
      <c r="O105" s="174"/>
      <c r="P105" s="174"/>
    </row>
    <row r="106" spans="1:17" s="179" customFormat="1" ht="45" customHeight="1" x14ac:dyDescent="0.35">
      <c r="A106" s="191" t="s">
        <v>474</v>
      </c>
      <c r="B106" s="191"/>
      <c r="C106" s="191"/>
      <c r="D106" s="191"/>
      <c r="E106" s="176"/>
      <c r="F106" s="161"/>
      <c r="G106" s="161"/>
      <c r="H106" s="161"/>
      <c r="I106" s="161"/>
      <c r="J106" s="162"/>
      <c r="K106" s="178"/>
      <c r="L106" s="178"/>
      <c r="M106" s="178"/>
      <c r="N106" s="178"/>
      <c r="O106" s="178"/>
      <c r="P106" s="178"/>
      <c r="Q106" s="178"/>
    </row>
    <row r="107" spans="1:17" ht="99.95" customHeight="1" x14ac:dyDescent="0.35">
      <c r="A107" s="318" t="s">
        <v>434</v>
      </c>
      <c r="B107" s="319"/>
      <c r="C107" s="194" t="s">
        <v>466</v>
      </c>
      <c r="D107" s="194" t="s">
        <v>55</v>
      </c>
      <c r="E107" s="164" t="s">
        <v>503</v>
      </c>
      <c r="F107" s="165" t="s">
        <v>504</v>
      </c>
      <c r="G107" s="165" t="s">
        <v>473</v>
      </c>
      <c r="H107" s="165" t="s">
        <v>437</v>
      </c>
      <c r="I107" s="165" t="s">
        <v>468</v>
      </c>
      <c r="J107" s="173"/>
      <c r="K107" s="174"/>
      <c r="L107" s="174"/>
      <c r="M107" s="174"/>
      <c r="N107" s="174"/>
      <c r="O107" s="174"/>
      <c r="P107" s="174"/>
      <c r="Q107" s="174"/>
    </row>
    <row r="108" spans="1:17" ht="17.100000000000001" customHeight="1" x14ac:dyDescent="0.35">
      <c r="A108" s="278" t="s">
        <v>379</v>
      </c>
      <c r="B108" s="279"/>
      <c r="C108" s="267" t="s">
        <v>380</v>
      </c>
      <c r="D108" s="101" t="s">
        <v>381</v>
      </c>
      <c r="E108" s="167"/>
      <c r="F108" s="90">
        <v>270</v>
      </c>
      <c r="G108" s="90">
        <v>0</v>
      </c>
      <c r="H108" s="90">
        <v>0</v>
      </c>
      <c r="I108" s="90">
        <v>0</v>
      </c>
      <c r="J108" s="173"/>
      <c r="K108" s="174"/>
      <c r="L108" s="174"/>
      <c r="M108" s="174"/>
      <c r="N108" s="174"/>
      <c r="O108" s="174"/>
      <c r="P108" s="174"/>
      <c r="Q108" s="174"/>
    </row>
    <row r="109" spans="1:17" ht="17.100000000000001" customHeight="1" x14ac:dyDescent="0.35">
      <c r="A109" s="285" t="s">
        <v>330</v>
      </c>
      <c r="B109" s="286"/>
      <c r="C109" s="97" t="s">
        <v>331</v>
      </c>
      <c r="D109" s="97" t="s">
        <v>332</v>
      </c>
      <c r="E109" s="166">
        <v>99.5</v>
      </c>
      <c r="F109" s="88">
        <v>40000</v>
      </c>
      <c r="G109" s="88">
        <v>0</v>
      </c>
      <c r="H109" s="88">
        <v>0</v>
      </c>
      <c r="I109" s="88">
        <v>0</v>
      </c>
      <c r="J109" s="173"/>
      <c r="K109" s="174"/>
      <c r="L109" s="174"/>
      <c r="M109" s="174"/>
      <c r="N109" s="174"/>
      <c r="O109" s="174"/>
      <c r="P109" s="174"/>
      <c r="Q109" s="174"/>
    </row>
    <row r="110" spans="1:17" ht="17.100000000000001" customHeight="1" x14ac:dyDescent="0.35">
      <c r="A110" s="278" t="s">
        <v>317</v>
      </c>
      <c r="B110" s="279"/>
      <c r="C110" s="101" t="s">
        <v>318</v>
      </c>
      <c r="D110" s="101" t="s">
        <v>319</v>
      </c>
      <c r="E110" s="167"/>
      <c r="F110" s="90">
        <v>20000</v>
      </c>
      <c r="G110" s="90">
        <v>0</v>
      </c>
      <c r="H110" s="90">
        <v>0</v>
      </c>
      <c r="I110" s="90">
        <v>0</v>
      </c>
      <c r="J110" s="173"/>
      <c r="K110" s="174"/>
      <c r="L110" s="174"/>
      <c r="M110" s="174"/>
      <c r="N110" s="174"/>
      <c r="O110" s="174"/>
      <c r="P110" s="174"/>
      <c r="Q110" s="174"/>
    </row>
    <row r="111" spans="1:17" ht="17.100000000000001" customHeight="1" x14ac:dyDescent="0.35">
      <c r="A111" s="280" t="s">
        <v>320</v>
      </c>
      <c r="B111" s="281"/>
      <c r="C111" s="181" t="s">
        <v>321</v>
      </c>
      <c r="D111" s="181" t="s">
        <v>322</v>
      </c>
      <c r="E111" s="182"/>
      <c r="F111" s="113">
        <v>30000</v>
      </c>
      <c r="G111" s="113">
        <v>0</v>
      </c>
      <c r="H111" s="113">
        <v>0</v>
      </c>
      <c r="I111" s="113">
        <v>0</v>
      </c>
      <c r="J111" s="173"/>
      <c r="K111" s="174"/>
      <c r="L111" s="174"/>
      <c r="M111" s="174"/>
      <c r="N111" s="174"/>
      <c r="O111" s="174"/>
      <c r="P111" s="174"/>
      <c r="Q111" s="174"/>
    </row>
    <row r="112" spans="1:17" ht="35.1" customHeight="1" x14ac:dyDescent="0.35">
      <c r="A112" s="315" t="s">
        <v>433</v>
      </c>
      <c r="B112" s="317"/>
      <c r="C112" s="183"/>
      <c r="D112" s="183"/>
      <c r="E112" s="184"/>
      <c r="F112" s="185"/>
      <c r="G112" s="186">
        <f>SUM(G108:G111)</f>
        <v>0</v>
      </c>
      <c r="H112" s="186">
        <f>SUM(H108:H111)</f>
        <v>0</v>
      </c>
      <c r="I112" s="186">
        <f>SUM(I108:I111)</f>
        <v>0</v>
      </c>
      <c r="J112" s="173"/>
      <c r="M112" s="174"/>
      <c r="N112" s="174"/>
      <c r="O112" s="174"/>
      <c r="P112" s="174"/>
      <c r="Q112" s="174"/>
    </row>
    <row r="113" spans="1:17" x14ac:dyDescent="0.35">
      <c r="A113" s="195"/>
      <c r="B113" s="195"/>
      <c r="C113" s="195"/>
      <c r="D113" s="195"/>
      <c r="E113" s="196"/>
      <c r="F113" s="195"/>
      <c r="G113" s="195"/>
      <c r="H113" s="195"/>
      <c r="I113" s="195"/>
      <c r="J113" s="173"/>
      <c r="M113" s="174"/>
      <c r="N113" s="174"/>
      <c r="O113" s="174"/>
      <c r="P113" s="174"/>
      <c r="Q113" s="174"/>
    </row>
    <row r="114" spans="1:17" x14ac:dyDescent="0.35">
      <c r="A114" s="195"/>
      <c r="B114" s="195"/>
      <c r="C114" s="195"/>
      <c r="D114" s="196"/>
      <c r="E114" s="195"/>
      <c r="F114" s="195"/>
      <c r="G114" s="195"/>
      <c r="H114" s="195"/>
      <c r="I114" s="173"/>
      <c r="L114" s="174"/>
      <c r="M114" s="174"/>
      <c r="N114" s="174"/>
      <c r="O114" s="174"/>
      <c r="P114" s="174"/>
    </row>
    <row r="115" spans="1:17" x14ac:dyDescent="0.35">
      <c r="A115" s="195"/>
      <c r="B115" s="195"/>
      <c r="C115" s="195"/>
      <c r="D115" s="196"/>
      <c r="E115" s="195"/>
      <c r="F115" s="195"/>
      <c r="G115" s="195"/>
      <c r="H115" s="195"/>
      <c r="I115" s="173"/>
      <c r="L115" s="174"/>
      <c r="M115" s="174"/>
      <c r="N115" s="174"/>
      <c r="O115" s="174"/>
      <c r="P115" s="174"/>
    </row>
    <row r="116" spans="1:17" x14ac:dyDescent="0.35">
      <c r="A116" s="195"/>
      <c r="B116" s="195"/>
      <c r="C116" s="195"/>
      <c r="D116" s="196"/>
      <c r="E116" s="195"/>
      <c r="F116" s="195"/>
      <c r="G116" s="195"/>
      <c r="H116" s="195"/>
      <c r="I116" s="173"/>
    </row>
    <row r="117" spans="1:17" x14ac:dyDescent="0.35">
      <c r="A117" s="195"/>
      <c r="B117" s="195"/>
      <c r="C117" s="195"/>
      <c r="D117" s="196"/>
      <c r="E117" s="195"/>
      <c r="F117" s="195"/>
      <c r="G117" s="195"/>
      <c r="H117" s="195"/>
      <c r="I117" s="173"/>
    </row>
    <row r="118" spans="1:17" x14ac:dyDescent="0.35">
      <c r="A118" s="195"/>
      <c r="B118" s="195"/>
      <c r="C118" s="195"/>
      <c r="D118" s="196"/>
      <c r="E118" s="195"/>
      <c r="F118" s="195"/>
      <c r="G118" s="195"/>
      <c r="H118" s="195"/>
      <c r="I118" s="173"/>
    </row>
    <row r="119" spans="1:17" x14ac:dyDescent="0.35">
      <c r="A119" s="195"/>
      <c r="B119" s="195"/>
      <c r="C119" s="195"/>
      <c r="D119" s="196"/>
      <c r="E119" s="195"/>
      <c r="F119" s="195"/>
      <c r="G119" s="195"/>
      <c r="H119" s="195"/>
      <c r="I119" s="173"/>
    </row>
    <row r="120" spans="1:17" x14ac:dyDescent="0.35">
      <c r="A120" s="195"/>
      <c r="B120" s="195"/>
      <c r="C120" s="195"/>
      <c r="D120" s="196"/>
      <c r="E120" s="195"/>
      <c r="F120" s="195"/>
      <c r="G120" s="195"/>
      <c r="H120" s="195"/>
      <c r="I120" s="173"/>
      <c r="K120" s="172"/>
    </row>
    <row r="121" spans="1:17" x14ac:dyDescent="0.35">
      <c r="A121" s="195"/>
      <c r="B121" s="195"/>
      <c r="C121" s="195"/>
      <c r="D121" s="196"/>
      <c r="E121" s="195"/>
      <c r="F121" s="195"/>
      <c r="G121" s="195"/>
      <c r="H121" s="195"/>
      <c r="I121" s="173"/>
      <c r="K121" s="172"/>
      <c r="L121" s="173"/>
      <c r="M121" s="173"/>
      <c r="N121" s="173"/>
    </row>
    <row r="122" spans="1:17" x14ac:dyDescent="0.35">
      <c r="A122" s="195"/>
      <c r="B122" s="195"/>
      <c r="C122" s="195"/>
      <c r="D122" s="196"/>
      <c r="E122" s="195"/>
      <c r="F122" s="195"/>
      <c r="G122" s="195"/>
      <c r="H122" s="195"/>
      <c r="I122" s="173"/>
      <c r="K122" s="172"/>
      <c r="L122" s="173"/>
      <c r="M122" s="173"/>
      <c r="N122" s="173"/>
      <c r="O122" s="172"/>
      <c r="P122" s="174"/>
    </row>
    <row r="123" spans="1:17" x14ac:dyDescent="0.35">
      <c r="A123" s="195"/>
      <c r="B123" s="195"/>
      <c r="C123" s="195"/>
      <c r="D123" s="196"/>
      <c r="E123" s="195"/>
      <c r="F123" s="195"/>
      <c r="G123" s="195"/>
      <c r="H123" s="195"/>
      <c r="I123" s="173"/>
      <c r="K123" s="172"/>
      <c r="L123" s="173"/>
      <c r="M123" s="173"/>
      <c r="N123" s="173"/>
      <c r="O123" s="172"/>
      <c r="P123" s="174"/>
    </row>
    <row r="124" spans="1:17" x14ac:dyDescent="0.35">
      <c r="A124" s="195"/>
      <c r="B124" s="195"/>
      <c r="C124" s="195"/>
      <c r="D124" s="196"/>
      <c r="E124" s="195"/>
      <c r="F124" s="195"/>
      <c r="G124" s="195"/>
      <c r="H124" s="195"/>
      <c r="I124" s="173"/>
      <c r="K124" s="172"/>
      <c r="L124" s="173"/>
      <c r="M124" s="173"/>
      <c r="N124" s="173"/>
      <c r="O124" s="172"/>
      <c r="P124" s="174"/>
    </row>
    <row r="125" spans="1:17" x14ac:dyDescent="0.35">
      <c r="K125" s="172"/>
      <c r="L125" s="173"/>
      <c r="M125" s="173"/>
      <c r="N125" s="173"/>
      <c r="O125" s="172"/>
      <c r="P125" s="174"/>
    </row>
    <row r="126" spans="1:17" x14ac:dyDescent="0.35">
      <c r="K126" s="172"/>
      <c r="L126" s="173"/>
      <c r="M126" s="173"/>
      <c r="N126" s="173"/>
      <c r="O126" s="172"/>
      <c r="P126" s="174"/>
    </row>
    <row r="127" spans="1:17" x14ac:dyDescent="0.35">
      <c r="K127" s="172"/>
      <c r="L127" s="173"/>
      <c r="M127" s="173"/>
      <c r="N127" s="173"/>
      <c r="O127" s="172"/>
      <c r="P127" s="174"/>
    </row>
    <row r="128" spans="1:17" x14ac:dyDescent="0.35">
      <c r="K128" s="172"/>
      <c r="L128" s="173"/>
      <c r="M128" s="173"/>
      <c r="N128" s="173"/>
      <c r="O128" s="172"/>
      <c r="P128" s="174"/>
    </row>
    <row r="129" spans="9:16" x14ac:dyDescent="0.35">
      <c r="K129" s="172"/>
      <c r="L129" s="173"/>
      <c r="M129" s="173"/>
      <c r="N129" s="173"/>
      <c r="O129" s="172"/>
      <c r="P129" s="174"/>
    </row>
    <row r="130" spans="9:16" x14ac:dyDescent="0.35">
      <c r="J130" s="193"/>
      <c r="K130" s="172"/>
      <c r="L130" s="173"/>
      <c r="M130" s="173"/>
      <c r="N130" s="173"/>
      <c r="O130" s="172"/>
      <c r="P130" s="174"/>
    </row>
    <row r="131" spans="9:16" x14ac:dyDescent="0.35">
      <c r="J131" s="193"/>
      <c r="K131" s="172"/>
      <c r="L131" s="173"/>
      <c r="M131" s="173"/>
      <c r="N131" s="173"/>
      <c r="O131" s="172"/>
      <c r="P131" s="174"/>
    </row>
    <row r="132" spans="9:16" x14ac:dyDescent="0.35">
      <c r="J132" s="193"/>
      <c r="K132" s="172"/>
      <c r="L132" s="173"/>
      <c r="M132" s="173"/>
      <c r="N132" s="173"/>
      <c r="O132" s="172"/>
      <c r="P132" s="174"/>
    </row>
    <row r="133" spans="9:16" x14ac:dyDescent="0.35">
      <c r="J133" s="193"/>
      <c r="K133" s="172"/>
      <c r="L133" s="173"/>
      <c r="M133" s="173"/>
      <c r="N133" s="173"/>
      <c r="O133" s="172"/>
      <c r="P133" s="174"/>
    </row>
    <row r="134" spans="9:16" x14ac:dyDescent="0.35">
      <c r="J134" s="193"/>
      <c r="K134" s="172"/>
      <c r="L134" s="173"/>
      <c r="M134" s="173"/>
      <c r="N134" s="173"/>
      <c r="O134" s="172"/>
      <c r="P134" s="174"/>
    </row>
    <row r="135" spans="9:16" x14ac:dyDescent="0.35">
      <c r="J135" s="193"/>
      <c r="K135" s="172"/>
      <c r="L135" s="173"/>
      <c r="M135" s="173"/>
      <c r="N135" s="173"/>
      <c r="O135" s="172"/>
      <c r="P135" s="174"/>
    </row>
    <row r="136" spans="9:16" x14ac:dyDescent="0.35">
      <c r="J136" s="193"/>
      <c r="K136" s="172"/>
      <c r="L136" s="173"/>
      <c r="M136" s="173"/>
      <c r="N136" s="173"/>
      <c r="O136" s="172"/>
      <c r="P136" s="174"/>
    </row>
    <row r="137" spans="9:16" x14ac:dyDescent="0.35">
      <c r="J137" s="193"/>
      <c r="K137" s="172"/>
      <c r="L137" s="173"/>
      <c r="M137" s="173"/>
      <c r="N137" s="173"/>
      <c r="O137" s="172"/>
      <c r="P137" s="174"/>
    </row>
    <row r="138" spans="9:16" x14ac:dyDescent="0.35">
      <c r="J138" s="193"/>
      <c r="K138" s="172"/>
      <c r="L138" s="173"/>
      <c r="M138" s="173"/>
      <c r="N138" s="173"/>
      <c r="O138" s="172"/>
      <c r="P138" s="174"/>
    </row>
    <row r="139" spans="9:16" x14ac:dyDescent="0.35">
      <c r="J139" s="193"/>
      <c r="K139" s="172"/>
      <c r="L139" s="173"/>
      <c r="M139" s="173"/>
      <c r="N139" s="173"/>
      <c r="O139" s="172"/>
      <c r="P139" s="174"/>
    </row>
    <row r="140" spans="9:16" x14ac:dyDescent="0.35">
      <c r="I140" s="173"/>
      <c r="J140" s="193"/>
      <c r="K140" s="172"/>
      <c r="L140" s="173"/>
      <c r="M140" s="173"/>
      <c r="N140" s="173"/>
      <c r="O140" s="172"/>
      <c r="P140" s="174"/>
    </row>
    <row r="141" spans="9:16" x14ac:dyDescent="0.35">
      <c r="I141" s="173"/>
      <c r="J141" s="193"/>
      <c r="K141" s="172"/>
      <c r="L141" s="173"/>
      <c r="M141" s="173"/>
      <c r="N141" s="173"/>
      <c r="O141" s="172"/>
      <c r="P141" s="174"/>
    </row>
    <row r="142" spans="9:16" x14ac:dyDescent="0.35">
      <c r="I142" s="173"/>
      <c r="J142" s="193"/>
      <c r="K142" s="172"/>
      <c r="L142" s="173"/>
      <c r="M142" s="173"/>
      <c r="N142" s="173"/>
      <c r="O142" s="172"/>
      <c r="P142" s="174"/>
    </row>
    <row r="143" spans="9:16" x14ac:dyDescent="0.35">
      <c r="I143" s="173"/>
      <c r="J143" s="193"/>
      <c r="K143" s="172"/>
      <c r="L143" s="173"/>
      <c r="M143" s="173"/>
      <c r="N143" s="173"/>
      <c r="O143" s="172"/>
      <c r="P143" s="174"/>
    </row>
    <row r="144" spans="9:16" x14ac:dyDescent="0.35">
      <c r="I144" s="173"/>
      <c r="J144" s="193"/>
      <c r="K144" s="172"/>
      <c r="L144" s="173"/>
      <c r="M144" s="173"/>
      <c r="N144" s="173"/>
      <c r="O144" s="172"/>
      <c r="P144" s="174"/>
    </row>
    <row r="145" spans="9:16" x14ac:dyDescent="0.35">
      <c r="I145" s="173"/>
      <c r="J145" s="193"/>
      <c r="K145" s="172"/>
      <c r="L145" s="173"/>
      <c r="M145" s="173"/>
      <c r="N145" s="173"/>
      <c r="O145" s="172"/>
      <c r="P145" s="174"/>
    </row>
    <row r="146" spans="9:16" x14ac:dyDescent="0.35">
      <c r="I146" s="173"/>
      <c r="J146" s="193"/>
      <c r="K146" s="172"/>
      <c r="L146" s="173"/>
      <c r="M146" s="173"/>
      <c r="N146" s="173"/>
      <c r="O146" s="172"/>
      <c r="P146" s="174"/>
    </row>
    <row r="147" spans="9:16" x14ac:dyDescent="0.35">
      <c r="I147" s="173"/>
      <c r="J147" s="193"/>
      <c r="K147" s="172"/>
      <c r="L147" s="173"/>
      <c r="M147" s="173"/>
      <c r="N147" s="173"/>
      <c r="O147" s="172"/>
      <c r="P147" s="174"/>
    </row>
    <row r="148" spans="9:16" x14ac:dyDescent="0.35">
      <c r="I148" s="173"/>
      <c r="J148" s="193"/>
      <c r="K148" s="172"/>
      <c r="L148" s="173"/>
      <c r="M148" s="173"/>
      <c r="N148" s="173"/>
      <c r="O148" s="172"/>
      <c r="P148" s="174"/>
    </row>
    <row r="149" spans="9:16" x14ac:dyDescent="0.35">
      <c r="I149" s="173"/>
      <c r="J149" s="193"/>
      <c r="K149" s="172"/>
      <c r="L149" s="173"/>
      <c r="M149" s="173"/>
      <c r="N149" s="173"/>
      <c r="O149" s="172"/>
      <c r="P149" s="174"/>
    </row>
    <row r="150" spans="9:16" x14ac:dyDescent="0.35">
      <c r="I150" s="173"/>
      <c r="J150" s="193"/>
      <c r="K150" s="172"/>
      <c r="L150" s="173"/>
      <c r="M150" s="173"/>
      <c r="N150" s="173"/>
      <c r="O150" s="172"/>
      <c r="P150" s="174"/>
    </row>
    <row r="151" spans="9:16" x14ac:dyDescent="0.35">
      <c r="I151" s="173"/>
      <c r="J151" s="193"/>
      <c r="K151" s="172"/>
      <c r="L151" s="173"/>
      <c r="M151" s="173"/>
      <c r="N151" s="173"/>
      <c r="O151" s="172"/>
      <c r="P151" s="174"/>
    </row>
    <row r="152" spans="9:16" x14ac:dyDescent="0.35">
      <c r="I152" s="173"/>
      <c r="J152" s="193"/>
      <c r="K152" s="172"/>
      <c r="L152" s="173"/>
      <c r="M152" s="173"/>
      <c r="N152" s="173"/>
      <c r="O152" s="172"/>
      <c r="P152" s="174"/>
    </row>
    <row r="153" spans="9:16" x14ac:dyDescent="0.35">
      <c r="I153" s="173"/>
      <c r="J153" s="193"/>
      <c r="K153" s="172"/>
      <c r="L153" s="173"/>
      <c r="M153" s="173"/>
      <c r="N153" s="173"/>
      <c r="O153" s="172"/>
      <c r="P153" s="174"/>
    </row>
    <row r="154" spans="9:16" x14ac:dyDescent="0.35">
      <c r="I154" s="173"/>
      <c r="J154" s="193"/>
      <c r="K154" s="172"/>
      <c r="L154" s="173"/>
      <c r="M154" s="173"/>
      <c r="N154" s="173"/>
      <c r="O154" s="172"/>
      <c r="P154" s="174"/>
    </row>
    <row r="155" spans="9:16" x14ac:dyDescent="0.35">
      <c r="I155" s="173"/>
      <c r="J155" s="193"/>
      <c r="K155" s="172"/>
      <c r="L155" s="173"/>
      <c r="M155" s="173"/>
      <c r="N155" s="173"/>
      <c r="O155" s="172"/>
      <c r="P155" s="174"/>
    </row>
    <row r="156" spans="9:16" x14ac:dyDescent="0.35">
      <c r="I156" s="173"/>
      <c r="J156" s="193"/>
      <c r="K156" s="172"/>
      <c r="L156" s="173"/>
      <c r="M156" s="173"/>
      <c r="N156" s="173"/>
      <c r="O156" s="172"/>
      <c r="P156" s="174"/>
    </row>
    <row r="157" spans="9:16" x14ac:dyDescent="0.35">
      <c r="I157" s="173"/>
      <c r="J157" s="193"/>
      <c r="K157" s="172"/>
      <c r="L157" s="173"/>
      <c r="M157" s="173"/>
      <c r="N157" s="173"/>
      <c r="O157" s="172"/>
      <c r="P157" s="174"/>
    </row>
    <row r="158" spans="9:16" x14ac:dyDescent="0.35">
      <c r="I158" s="173"/>
      <c r="J158" s="193"/>
      <c r="K158" s="172"/>
      <c r="L158" s="173"/>
      <c r="M158" s="173"/>
      <c r="N158" s="173"/>
      <c r="O158" s="172"/>
      <c r="P158" s="174"/>
    </row>
    <row r="159" spans="9:16" x14ac:dyDescent="0.35">
      <c r="I159" s="173"/>
      <c r="J159" s="193"/>
      <c r="K159" s="172"/>
      <c r="L159" s="173"/>
      <c r="M159" s="173"/>
      <c r="N159" s="173"/>
      <c r="O159" s="172"/>
      <c r="P159" s="174"/>
    </row>
    <row r="160" spans="9:16" x14ac:dyDescent="0.35">
      <c r="I160" s="173"/>
      <c r="J160" s="193"/>
      <c r="L160" s="173"/>
      <c r="M160" s="173"/>
      <c r="N160" s="173"/>
      <c r="O160" s="172"/>
      <c r="P160" s="174"/>
    </row>
    <row r="161" spans="9:16" x14ac:dyDescent="0.35">
      <c r="I161" s="173"/>
      <c r="J161" s="193"/>
      <c r="O161" s="172"/>
      <c r="P161" s="174"/>
    </row>
    <row r="162" spans="9:16" x14ac:dyDescent="0.35">
      <c r="I162" s="173"/>
      <c r="J162" s="193"/>
    </row>
    <row r="163" spans="9:16" x14ac:dyDescent="0.35">
      <c r="I163" s="173"/>
      <c r="J163" s="193"/>
    </row>
    <row r="164" spans="9:16" x14ac:dyDescent="0.35">
      <c r="I164" s="173"/>
      <c r="J164" s="193"/>
      <c r="K164" s="174"/>
      <c r="L164" s="174"/>
      <c r="M164" s="174"/>
      <c r="N164" s="174"/>
      <c r="O164" s="174"/>
      <c r="P164" s="174"/>
    </row>
    <row r="165" spans="9:16" x14ac:dyDescent="0.35">
      <c r="I165" s="173"/>
      <c r="J165" s="193"/>
      <c r="K165" s="174"/>
      <c r="L165" s="174"/>
      <c r="M165" s="174"/>
      <c r="N165" s="174"/>
      <c r="O165" s="174"/>
      <c r="P165" s="174"/>
    </row>
    <row r="166" spans="9:16" x14ac:dyDescent="0.35">
      <c r="I166" s="173"/>
      <c r="J166" s="193"/>
      <c r="K166" s="174"/>
      <c r="L166" s="174"/>
      <c r="M166" s="174"/>
      <c r="N166" s="174"/>
      <c r="O166" s="174"/>
      <c r="P166" s="174"/>
    </row>
    <row r="167" spans="9:16" x14ac:dyDescent="0.35">
      <c r="I167" s="173"/>
      <c r="J167" s="193"/>
      <c r="K167" s="174"/>
      <c r="L167" s="174"/>
      <c r="M167" s="174"/>
      <c r="N167" s="174"/>
      <c r="O167" s="174"/>
      <c r="P167" s="174"/>
    </row>
    <row r="168" spans="9:16" x14ac:dyDescent="0.35">
      <c r="I168" s="173"/>
      <c r="J168" s="193"/>
      <c r="K168" s="174"/>
      <c r="L168" s="174"/>
      <c r="M168" s="174"/>
      <c r="N168" s="174"/>
      <c r="O168" s="174"/>
      <c r="P168" s="174"/>
    </row>
    <row r="169" spans="9:16" x14ac:dyDescent="0.35">
      <c r="I169" s="173"/>
      <c r="J169" s="193"/>
      <c r="K169" s="174"/>
      <c r="L169" s="174"/>
      <c r="M169" s="174"/>
      <c r="N169" s="174"/>
      <c r="O169" s="174"/>
      <c r="P169" s="174"/>
    </row>
    <row r="170" spans="9:16" x14ac:dyDescent="0.35">
      <c r="I170" s="173"/>
      <c r="K170" s="174"/>
      <c r="L170" s="174"/>
      <c r="M170" s="174"/>
      <c r="N170" s="174"/>
      <c r="O170" s="174"/>
      <c r="P170" s="174"/>
    </row>
  </sheetData>
  <mergeCells count="9">
    <mergeCell ref="A105:B105"/>
    <mergeCell ref="A112:B112"/>
    <mergeCell ref="A107:B107"/>
    <mergeCell ref="A1:I1"/>
    <mergeCell ref="A92:B92"/>
    <mergeCell ref="A15:B15"/>
    <mergeCell ref="A49:I49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8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view="pageBreakPreview" zoomScaleNormal="100" zoomScaleSheetLayoutView="100" workbookViewId="0">
      <selection activeCell="A4" sqref="A4:C14"/>
    </sheetView>
  </sheetViews>
  <sheetFormatPr defaultRowHeight="15" x14ac:dyDescent="0.3"/>
  <cols>
    <col min="1" max="1" width="90.7109375" style="19" customWidth="1"/>
    <col min="2" max="3" width="25.7109375" style="19" customWidth="1"/>
    <col min="4" max="4" width="9.140625" style="19"/>
    <col min="5" max="6" width="9.28515625" style="19" bestFit="1" customWidth="1"/>
    <col min="7" max="7" width="9.140625" style="19"/>
    <col min="8" max="8" width="11.140625" style="19" bestFit="1" customWidth="1"/>
    <col min="9" max="16384" width="9.140625" style="19"/>
  </cols>
  <sheetData>
    <row r="1" spans="1:10" ht="99.95" customHeight="1" x14ac:dyDescent="0.6">
      <c r="A1" s="244"/>
      <c r="B1" s="55"/>
      <c r="C1" s="55"/>
      <c r="D1" s="50"/>
      <c r="E1" s="50"/>
    </row>
    <row r="2" spans="1:10" ht="22.5" x14ac:dyDescent="0.45">
      <c r="A2" s="51"/>
      <c r="B2" s="51"/>
      <c r="C2" s="51"/>
      <c r="D2" s="51"/>
      <c r="E2" s="51"/>
    </row>
    <row r="3" spans="1:10" ht="80.099999999999994" customHeight="1" x14ac:dyDescent="0.3">
      <c r="A3" s="245" t="s">
        <v>478</v>
      </c>
      <c r="B3" s="246" t="s">
        <v>479</v>
      </c>
      <c r="C3" s="246" t="s">
        <v>480</v>
      </c>
    </row>
    <row r="4" spans="1:10" x14ac:dyDescent="0.3">
      <c r="A4" s="247" t="s">
        <v>246</v>
      </c>
      <c r="B4" s="248">
        <v>19773010.48</v>
      </c>
      <c r="C4" s="249">
        <v>0.33639999999999998</v>
      </c>
    </row>
    <row r="5" spans="1:10" x14ac:dyDescent="0.3">
      <c r="A5" s="250" t="s">
        <v>323</v>
      </c>
      <c r="B5" s="251">
        <v>8371650.54</v>
      </c>
      <c r="C5" s="252">
        <v>0.1424</v>
      </c>
    </row>
    <row r="6" spans="1:10" x14ac:dyDescent="0.3">
      <c r="A6" s="253" t="s">
        <v>249</v>
      </c>
      <c r="B6" s="254">
        <v>5209858.57</v>
      </c>
      <c r="C6" s="255">
        <v>8.8599999999999998E-2</v>
      </c>
    </row>
    <row r="7" spans="1:10" x14ac:dyDescent="0.3">
      <c r="A7" s="250" t="s">
        <v>257</v>
      </c>
      <c r="B7" s="251">
        <v>4817726.58</v>
      </c>
      <c r="C7" s="252">
        <v>8.2000000000000003E-2</v>
      </c>
    </row>
    <row r="8" spans="1:10" x14ac:dyDescent="0.3">
      <c r="A8" s="253" t="s">
        <v>248</v>
      </c>
      <c r="B8" s="254">
        <v>4800341.91</v>
      </c>
      <c r="C8" s="255">
        <v>8.1699999999999995E-2</v>
      </c>
    </row>
    <row r="9" spans="1:10" x14ac:dyDescent="0.3">
      <c r="A9" s="256" t="s">
        <v>250</v>
      </c>
      <c r="B9" s="251">
        <v>2989928.91</v>
      </c>
      <c r="C9" s="252">
        <v>5.0900000000000001E-2</v>
      </c>
    </row>
    <row r="10" spans="1:10" x14ac:dyDescent="0.3">
      <c r="A10" s="253" t="s">
        <v>247</v>
      </c>
      <c r="B10" s="254">
        <v>2901318.1</v>
      </c>
      <c r="C10" s="255">
        <v>4.9399999999999999E-2</v>
      </c>
    </row>
    <row r="11" spans="1:10" x14ac:dyDescent="0.3">
      <c r="A11" s="256" t="s">
        <v>516</v>
      </c>
      <c r="B11" s="251">
        <v>2775264.77</v>
      </c>
      <c r="C11" s="252">
        <v>4.7199999999999999E-2</v>
      </c>
    </row>
    <row r="12" spans="1:10" x14ac:dyDescent="0.3">
      <c r="A12" s="253" t="s">
        <v>324</v>
      </c>
      <c r="B12" s="254">
        <v>2247302.6800000002</v>
      </c>
      <c r="C12" s="255">
        <v>3.8199999999999998E-2</v>
      </c>
      <c r="E12" s="52"/>
      <c r="F12" s="52"/>
      <c r="G12" s="52"/>
      <c r="H12" s="52"/>
      <c r="I12" s="52"/>
      <c r="J12" s="52"/>
    </row>
    <row r="13" spans="1:10" x14ac:dyDescent="0.3">
      <c r="A13" s="250" t="s">
        <v>340</v>
      </c>
      <c r="B13" s="251">
        <v>1784612.04</v>
      </c>
      <c r="C13" s="252">
        <v>3.04E-2</v>
      </c>
      <c r="E13" s="52"/>
      <c r="F13" s="52"/>
      <c r="G13" s="52"/>
      <c r="H13" s="52"/>
      <c r="I13" s="52"/>
      <c r="J13" s="52"/>
    </row>
    <row r="14" spans="1:10" x14ac:dyDescent="0.3">
      <c r="A14" s="257" t="s">
        <v>517</v>
      </c>
      <c r="B14" s="258">
        <v>3111999.6</v>
      </c>
      <c r="C14" s="259">
        <v>5.2900000000000003E-2</v>
      </c>
      <c r="E14" s="52"/>
      <c r="F14" s="52"/>
      <c r="G14" s="52"/>
      <c r="H14" s="52"/>
      <c r="I14" s="52"/>
      <c r="J14" s="52"/>
    </row>
    <row r="15" spans="1:10" ht="30" x14ac:dyDescent="0.3">
      <c r="A15" s="260" t="s">
        <v>481</v>
      </c>
      <c r="B15" s="261">
        <f>SUM(B4:B14)</f>
        <v>58783014.18</v>
      </c>
      <c r="C15" s="262">
        <v>1</v>
      </c>
      <c r="E15" s="52"/>
      <c r="F15" s="52"/>
      <c r="G15" s="52"/>
      <c r="H15" s="52"/>
      <c r="I15" s="52"/>
      <c r="J15" s="52"/>
    </row>
    <row r="16" spans="1:10" ht="18" x14ac:dyDescent="0.35">
      <c r="A16" s="123"/>
      <c r="B16" s="198">
        <f>B15/2-'1. stran,1 page'!F11</f>
        <v>0</v>
      </c>
      <c r="C16" s="123"/>
      <c r="E16" s="52"/>
      <c r="F16" s="52"/>
      <c r="G16" s="52"/>
      <c r="H16" s="52"/>
      <c r="I16" s="52"/>
      <c r="J16" s="52"/>
    </row>
    <row r="17" spans="2:10" x14ac:dyDescent="0.3">
      <c r="B17" s="49"/>
      <c r="E17" s="53"/>
      <c r="F17" s="52"/>
      <c r="G17" s="52"/>
      <c r="H17" s="54"/>
      <c r="I17" s="52"/>
      <c r="J17" s="52"/>
    </row>
    <row r="18" spans="2:10" x14ac:dyDescent="0.3">
      <c r="B18" s="49"/>
      <c r="E18" s="52"/>
      <c r="F18" s="53"/>
      <c r="G18" s="52"/>
      <c r="H18" s="52"/>
      <c r="I18" s="52"/>
      <c r="J18" s="52"/>
    </row>
    <row r="19" spans="2:10" x14ac:dyDescent="0.3">
      <c r="E19" s="52"/>
      <c r="F19" s="52"/>
      <c r="G19" s="52"/>
      <c r="H19" s="52"/>
      <c r="I19" s="52"/>
      <c r="J19" s="52"/>
    </row>
    <row r="20" spans="2:10" x14ac:dyDescent="0.3">
      <c r="E20" s="52"/>
      <c r="F20" s="52"/>
      <c r="G20" s="52"/>
      <c r="H20" s="52"/>
      <c r="I20" s="52"/>
      <c r="J20" s="52"/>
    </row>
    <row r="21" spans="2:10" x14ac:dyDescent="0.3">
      <c r="E21" s="52"/>
      <c r="F21" s="52"/>
      <c r="G21" s="52"/>
      <c r="H21" s="52"/>
      <c r="I21" s="52"/>
      <c r="J21" s="52"/>
    </row>
    <row r="22" spans="2:10" x14ac:dyDescent="0.3">
      <c r="E22" s="52"/>
      <c r="F22" s="52"/>
      <c r="G22" s="52"/>
      <c r="H22" s="52"/>
      <c r="I22" s="52"/>
      <c r="J22" s="52"/>
    </row>
    <row r="23" spans="2:10" x14ac:dyDescent="0.3">
      <c r="E23" s="52"/>
      <c r="F23" s="52"/>
      <c r="G23" s="52"/>
      <c r="H23" s="52"/>
      <c r="I23" s="52"/>
      <c r="J23" s="52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1"/>
  <sheetViews>
    <sheetView view="pageBreakPreview" topLeftCell="A19" zoomScale="90" zoomScaleNormal="90" zoomScaleSheetLayoutView="90" workbookViewId="0">
      <selection activeCell="A33" sqref="A33"/>
    </sheetView>
  </sheetViews>
  <sheetFormatPr defaultRowHeight="18" x14ac:dyDescent="0.35"/>
  <cols>
    <col min="1" max="1" width="95.140625" style="216" customWidth="1"/>
    <col min="2" max="4" width="20.7109375" style="216" customWidth="1"/>
    <col min="5" max="5" width="20.7109375" style="217" customWidth="1"/>
    <col min="6" max="16384" width="9.140625" style="123"/>
  </cols>
  <sheetData>
    <row r="1" spans="1:7" ht="99.95" customHeight="1" x14ac:dyDescent="0.35">
      <c r="A1" s="325"/>
      <c r="B1" s="326"/>
      <c r="C1" s="326"/>
      <c r="D1" s="326"/>
      <c r="E1" s="326"/>
      <c r="F1" s="199"/>
      <c r="G1" s="200"/>
    </row>
    <row r="2" spans="1:7" x14ac:dyDescent="0.35">
      <c r="A2" s="201"/>
      <c r="B2" s="202"/>
      <c r="C2" s="202"/>
      <c r="D2" s="202"/>
      <c r="E2" s="203"/>
      <c r="F2" s="204"/>
      <c r="G2" s="200"/>
    </row>
    <row r="3" spans="1:7" ht="50.1" customHeight="1" x14ac:dyDescent="0.35">
      <c r="A3" s="309" t="s">
        <v>482</v>
      </c>
      <c r="B3" s="309"/>
      <c r="C3" s="309"/>
      <c r="D3" s="309"/>
      <c r="E3" s="309"/>
      <c r="F3" s="200"/>
      <c r="G3" s="205"/>
    </row>
    <row r="4" spans="1:7" ht="60" customHeight="1" x14ac:dyDescent="0.35">
      <c r="A4" s="206" t="s">
        <v>483</v>
      </c>
      <c r="B4" s="194" t="s">
        <v>484</v>
      </c>
      <c r="C4" s="194" t="s">
        <v>485</v>
      </c>
      <c r="D4" s="194" t="s">
        <v>486</v>
      </c>
      <c r="E4" s="207" t="s">
        <v>487</v>
      </c>
      <c r="F4" s="200"/>
      <c r="G4" s="200"/>
    </row>
    <row r="5" spans="1:7" x14ac:dyDescent="0.35">
      <c r="A5" s="208" t="s">
        <v>308</v>
      </c>
      <c r="B5" s="209" t="s">
        <v>309</v>
      </c>
      <c r="C5" s="210" t="s">
        <v>325</v>
      </c>
      <c r="D5" s="210" t="s">
        <v>326</v>
      </c>
      <c r="E5" s="211">
        <v>42760</v>
      </c>
      <c r="F5" s="200"/>
      <c r="G5" s="200"/>
    </row>
    <row r="6" spans="1:7" ht="36" x14ac:dyDescent="0.35">
      <c r="A6" s="212" t="s">
        <v>330</v>
      </c>
      <c r="B6" s="213" t="s">
        <v>331</v>
      </c>
      <c r="C6" s="214" t="s">
        <v>333</v>
      </c>
      <c r="D6" s="214" t="s">
        <v>326</v>
      </c>
      <c r="E6" s="215">
        <v>42767</v>
      </c>
      <c r="F6" s="200"/>
      <c r="G6" s="200"/>
    </row>
    <row r="7" spans="1:7" x14ac:dyDescent="0.35">
      <c r="A7" s="208" t="s">
        <v>375</v>
      </c>
      <c r="B7" s="209" t="s">
        <v>376</v>
      </c>
      <c r="C7" s="210" t="s">
        <v>325</v>
      </c>
      <c r="D7" s="210" t="s">
        <v>326</v>
      </c>
      <c r="E7" s="211">
        <v>42919</v>
      </c>
      <c r="F7" s="200"/>
      <c r="G7" s="200"/>
    </row>
    <row r="8" spans="1:7" ht="36" x14ac:dyDescent="0.35">
      <c r="A8" s="212" t="s">
        <v>379</v>
      </c>
      <c r="B8" s="213" t="s">
        <v>380</v>
      </c>
      <c r="C8" s="214" t="s">
        <v>333</v>
      </c>
      <c r="D8" s="214" t="s">
        <v>326</v>
      </c>
      <c r="E8" s="215">
        <v>42922</v>
      </c>
      <c r="F8" s="200"/>
      <c r="G8" s="200"/>
    </row>
    <row r="9" spans="1:7" x14ac:dyDescent="0.35">
      <c r="A9" s="208" t="s">
        <v>475</v>
      </c>
      <c r="B9" s="209" t="s">
        <v>476</v>
      </c>
      <c r="C9" s="210" t="s">
        <v>325</v>
      </c>
      <c r="D9" s="210" t="s">
        <v>326</v>
      </c>
      <c r="E9" s="211">
        <v>42972</v>
      </c>
      <c r="F9" s="200"/>
      <c r="G9" s="200"/>
    </row>
    <row r="10" spans="1:7" s="240" customFormat="1" x14ac:dyDescent="0.35">
      <c r="A10" s="263"/>
      <c r="B10" s="264"/>
      <c r="C10" s="265"/>
      <c r="D10" s="265"/>
      <c r="E10" s="266"/>
      <c r="F10" s="239"/>
    </row>
    <row r="11" spans="1:7" ht="50.1" customHeight="1" x14ac:dyDescent="0.35">
      <c r="A11" s="309" t="s">
        <v>488</v>
      </c>
      <c r="B11" s="309"/>
      <c r="C11" s="309"/>
      <c r="D11" s="309"/>
      <c r="E11" s="309"/>
      <c r="F11" s="200"/>
      <c r="G11" s="200"/>
    </row>
    <row r="12" spans="1:7" ht="60" customHeight="1" x14ac:dyDescent="0.35">
      <c r="A12" s="206" t="s">
        <v>483</v>
      </c>
      <c r="B12" s="194" t="s">
        <v>484</v>
      </c>
      <c r="C12" s="194" t="s">
        <v>485</v>
      </c>
      <c r="D12" s="194" t="s">
        <v>486</v>
      </c>
      <c r="E12" s="207" t="s">
        <v>489</v>
      </c>
      <c r="F12" s="200"/>
      <c r="G12" s="218"/>
    </row>
    <row r="13" spans="1:7" x14ac:dyDescent="0.35">
      <c r="A13" s="208" t="s">
        <v>226</v>
      </c>
      <c r="B13" s="209" t="s">
        <v>227</v>
      </c>
      <c r="C13" s="210" t="s">
        <v>325</v>
      </c>
      <c r="D13" s="210" t="s">
        <v>326</v>
      </c>
      <c r="E13" s="211">
        <v>42811</v>
      </c>
      <c r="F13" s="200"/>
      <c r="G13" s="218"/>
    </row>
    <row r="14" spans="1:7" x14ac:dyDescent="0.35">
      <c r="A14" s="212" t="s">
        <v>183</v>
      </c>
      <c r="B14" s="213" t="s">
        <v>184</v>
      </c>
      <c r="C14" s="214" t="s">
        <v>325</v>
      </c>
      <c r="D14" s="214" t="s">
        <v>326</v>
      </c>
      <c r="E14" s="215">
        <v>42836</v>
      </c>
      <c r="F14" s="200"/>
      <c r="G14" s="218"/>
    </row>
    <row r="15" spans="1:7" ht="36" x14ac:dyDescent="0.35">
      <c r="A15" s="219" t="s">
        <v>124</v>
      </c>
      <c r="B15" s="220" t="s">
        <v>125</v>
      </c>
      <c r="C15" s="221" t="s">
        <v>341</v>
      </c>
      <c r="D15" s="221" t="s">
        <v>342</v>
      </c>
      <c r="E15" s="222">
        <v>42830</v>
      </c>
      <c r="F15" s="200"/>
    </row>
    <row r="16" spans="1:7" ht="36" x14ac:dyDescent="0.35">
      <c r="A16" s="212" t="s">
        <v>298</v>
      </c>
      <c r="B16" s="213" t="s">
        <v>314</v>
      </c>
      <c r="C16" s="214" t="s">
        <v>333</v>
      </c>
      <c r="D16" s="214" t="s">
        <v>326</v>
      </c>
      <c r="E16" s="215">
        <v>42884</v>
      </c>
      <c r="F16" s="200"/>
    </row>
    <row r="17" spans="1:6" ht="36" x14ac:dyDescent="0.35">
      <c r="A17" s="208" t="s">
        <v>165</v>
      </c>
      <c r="B17" s="209" t="s">
        <v>166</v>
      </c>
      <c r="C17" s="210" t="s">
        <v>341</v>
      </c>
      <c r="D17" s="210" t="s">
        <v>342</v>
      </c>
      <c r="E17" s="211">
        <v>42912</v>
      </c>
      <c r="F17" s="200"/>
    </row>
    <row r="18" spans="1:6" ht="36" x14ac:dyDescent="0.35">
      <c r="A18" s="212" t="s">
        <v>315</v>
      </c>
      <c r="B18" s="213" t="s">
        <v>316</v>
      </c>
      <c r="C18" s="214" t="s">
        <v>333</v>
      </c>
      <c r="D18" s="214" t="s">
        <v>326</v>
      </c>
      <c r="E18" s="215">
        <v>42914</v>
      </c>
      <c r="F18" s="200"/>
    </row>
    <row r="19" spans="1:6" ht="36" x14ac:dyDescent="0.35">
      <c r="A19" s="208" t="s">
        <v>171</v>
      </c>
      <c r="B19" s="209" t="s">
        <v>172</v>
      </c>
      <c r="C19" s="210" t="s">
        <v>341</v>
      </c>
      <c r="D19" s="210" t="s">
        <v>342</v>
      </c>
      <c r="E19" s="211">
        <v>42934</v>
      </c>
      <c r="F19" s="200"/>
    </row>
    <row r="20" spans="1:6" x14ac:dyDescent="0.35">
      <c r="A20" s="187"/>
      <c r="B20" s="223"/>
      <c r="C20" s="223"/>
      <c r="D20" s="223"/>
      <c r="E20" s="224"/>
      <c r="F20" s="200"/>
    </row>
    <row r="21" spans="1:6" ht="50.1" customHeight="1" x14ac:dyDescent="0.35">
      <c r="A21" s="309" t="s">
        <v>490</v>
      </c>
      <c r="B21" s="309"/>
      <c r="C21" s="309"/>
      <c r="D21" s="309"/>
      <c r="E21" s="309"/>
      <c r="F21" s="200"/>
    </row>
    <row r="22" spans="1:6" ht="60" customHeight="1" x14ac:dyDescent="0.35">
      <c r="A22" s="206" t="s">
        <v>483</v>
      </c>
      <c r="B22" s="194" t="s">
        <v>484</v>
      </c>
      <c r="C22" s="194" t="s">
        <v>485</v>
      </c>
      <c r="D22" s="194" t="s">
        <v>486</v>
      </c>
      <c r="E22" s="207" t="s">
        <v>491</v>
      </c>
      <c r="F22" s="200"/>
    </row>
    <row r="23" spans="1:6" x14ac:dyDescent="0.35">
      <c r="A23" s="97" t="s">
        <v>275</v>
      </c>
      <c r="B23" s="209" t="s">
        <v>276</v>
      </c>
      <c r="C23" s="210" t="s">
        <v>325</v>
      </c>
      <c r="D23" s="210" t="s">
        <v>326</v>
      </c>
      <c r="E23" s="211">
        <v>42760</v>
      </c>
      <c r="F23" s="200"/>
    </row>
    <row r="24" spans="1:6" x14ac:dyDescent="0.35">
      <c r="A24" s="101" t="s">
        <v>305</v>
      </c>
      <c r="B24" s="213" t="s">
        <v>306</v>
      </c>
      <c r="C24" s="214" t="s">
        <v>325</v>
      </c>
      <c r="D24" s="214" t="s">
        <v>326</v>
      </c>
      <c r="E24" s="215">
        <v>42803</v>
      </c>
      <c r="F24" s="200"/>
    </row>
    <row r="25" spans="1:6" x14ac:dyDescent="0.35">
      <c r="A25" s="97" t="s">
        <v>308</v>
      </c>
      <c r="B25" s="209" t="s">
        <v>309</v>
      </c>
      <c r="C25" s="210" t="s">
        <v>325</v>
      </c>
      <c r="D25" s="210" t="s">
        <v>326</v>
      </c>
      <c r="E25" s="211">
        <v>42803</v>
      </c>
      <c r="F25" s="200"/>
    </row>
    <row r="26" spans="1:6" x14ac:dyDescent="0.35">
      <c r="A26" s="101" t="s">
        <v>308</v>
      </c>
      <c r="B26" s="213" t="s">
        <v>309</v>
      </c>
      <c r="C26" s="214" t="s">
        <v>325</v>
      </c>
      <c r="D26" s="214" t="s">
        <v>326</v>
      </c>
      <c r="E26" s="215">
        <v>42879</v>
      </c>
      <c r="F26" s="200"/>
    </row>
    <row r="27" spans="1:6" x14ac:dyDescent="0.35">
      <c r="A27" s="97" t="s">
        <v>305</v>
      </c>
      <c r="B27" s="209" t="s">
        <v>306</v>
      </c>
      <c r="C27" s="210" t="s">
        <v>325</v>
      </c>
      <c r="D27" s="210" t="s">
        <v>326</v>
      </c>
      <c r="E27" s="211">
        <v>42879</v>
      </c>
      <c r="F27" s="200"/>
    </row>
    <row r="28" spans="1:6" ht="36" x14ac:dyDescent="0.35">
      <c r="A28" s="101" t="s">
        <v>159</v>
      </c>
      <c r="B28" s="213" t="s">
        <v>160</v>
      </c>
      <c r="C28" s="214" t="s">
        <v>341</v>
      </c>
      <c r="D28" s="214" t="s">
        <v>342</v>
      </c>
      <c r="E28" s="215">
        <v>42941</v>
      </c>
      <c r="F28" s="200"/>
    </row>
    <row r="29" spans="1:6" x14ac:dyDescent="0.35">
      <c r="A29" s="97" t="s">
        <v>308</v>
      </c>
      <c r="B29" s="209" t="s">
        <v>309</v>
      </c>
      <c r="C29" s="210" t="s">
        <v>325</v>
      </c>
      <c r="D29" s="210" t="s">
        <v>326</v>
      </c>
      <c r="E29" s="211">
        <v>43006</v>
      </c>
      <c r="F29" s="200"/>
    </row>
    <row r="30" spans="1:6" x14ac:dyDescent="0.35">
      <c r="A30" s="287" t="s">
        <v>305</v>
      </c>
      <c r="B30" s="288" t="s">
        <v>306</v>
      </c>
      <c r="C30" s="289" t="s">
        <v>325</v>
      </c>
      <c r="D30" s="289" t="s">
        <v>326</v>
      </c>
      <c r="E30" s="290">
        <v>43006</v>
      </c>
      <c r="F30" s="200"/>
    </row>
    <row r="31" spans="1:6" x14ac:dyDescent="0.35">
      <c r="A31" s="187"/>
      <c r="B31" s="223"/>
      <c r="C31" s="223"/>
      <c r="D31" s="223"/>
      <c r="E31" s="225"/>
    </row>
    <row r="32" spans="1:6" ht="50.1" customHeight="1" x14ac:dyDescent="0.35">
      <c r="A32" s="309" t="s">
        <v>492</v>
      </c>
      <c r="B32" s="309"/>
      <c r="C32" s="309"/>
      <c r="D32" s="309"/>
      <c r="E32" s="309"/>
      <c r="F32" s="200"/>
    </row>
    <row r="33" spans="1:6" ht="60" customHeight="1" x14ac:dyDescent="0.35">
      <c r="A33" s="206" t="s">
        <v>483</v>
      </c>
      <c r="B33" s="194" t="s">
        <v>484</v>
      </c>
      <c r="C33" s="194" t="s">
        <v>485</v>
      </c>
      <c r="D33" s="194" t="s">
        <v>486</v>
      </c>
      <c r="E33" s="207" t="s">
        <v>493</v>
      </c>
      <c r="F33" s="200"/>
    </row>
    <row r="34" spans="1:6" ht="36" x14ac:dyDescent="0.35">
      <c r="A34" s="97" t="s">
        <v>171</v>
      </c>
      <c r="B34" s="209" t="s">
        <v>172</v>
      </c>
      <c r="C34" s="210" t="s">
        <v>341</v>
      </c>
      <c r="D34" s="210" t="s">
        <v>342</v>
      </c>
      <c r="E34" s="211">
        <v>42797</v>
      </c>
      <c r="F34" s="200"/>
    </row>
    <row r="35" spans="1:6" ht="36" x14ac:dyDescent="0.35">
      <c r="A35" s="101" t="s">
        <v>124</v>
      </c>
      <c r="B35" s="213" t="s">
        <v>125</v>
      </c>
      <c r="C35" s="214" t="s">
        <v>341</v>
      </c>
      <c r="D35" s="214" t="s">
        <v>342</v>
      </c>
      <c r="E35" s="226">
        <v>42810</v>
      </c>
      <c r="F35" s="200"/>
    </row>
    <row r="36" spans="1:6" x14ac:dyDescent="0.35">
      <c r="A36" s="187"/>
      <c r="B36" s="223"/>
      <c r="C36" s="223"/>
      <c r="D36" s="223"/>
      <c r="E36" s="225"/>
    </row>
    <row r="37" spans="1:6" ht="50.1" customHeight="1" x14ac:dyDescent="0.35">
      <c r="A37" s="227" t="s">
        <v>494</v>
      </c>
      <c r="B37" s="202"/>
      <c r="C37" s="202"/>
      <c r="D37" s="202"/>
      <c r="E37" s="203"/>
      <c r="F37" s="204"/>
    </row>
    <row r="38" spans="1:6" ht="60" customHeight="1" x14ac:dyDescent="0.35">
      <c r="A38" s="206" t="s">
        <v>483</v>
      </c>
      <c r="B38" s="194" t="s">
        <v>484</v>
      </c>
      <c r="C38" s="194" t="s">
        <v>485</v>
      </c>
      <c r="D38" s="194" t="s">
        <v>486</v>
      </c>
      <c r="E38" s="207" t="s">
        <v>495</v>
      </c>
    </row>
    <row r="39" spans="1:6" x14ac:dyDescent="0.35">
      <c r="A39" s="97"/>
      <c r="B39" s="210"/>
      <c r="C39" s="210"/>
      <c r="D39" s="210"/>
      <c r="E39" s="228"/>
    </row>
    <row r="40" spans="1:6" x14ac:dyDescent="0.35">
      <c r="A40" s="101"/>
      <c r="B40" s="213"/>
      <c r="C40" s="214"/>
      <c r="D40" s="214"/>
      <c r="E40" s="226"/>
    </row>
    <row r="41" spans="1:6" x14ac:dyDescent="0.35">
      <c r="A41" s="187"/>
      <c r="B41" s="223"/>
      <c r="C41" s="223"/>
      <c r="D41" s="223"/>
      <c r="E41" s="225"/>
    </row>
    <row r="42" spans="1:6" x14ac:dyDescent="0.35">
      <c r="A42" s="229"/>
      <c r="B42" s="230"/>
      <c r="C42" s="230"/>
      <c r="D42" s="230"/>
      <c r="E42" s="231"/>
      <c r="F42" s="232"/>
    </row>
    <row r="43" spans="1:6" x14ac:dyDescent="0.35">
      <c r="A43" s="229"/>
      <c r="B43" s="230"/>
      <c r="C43" s="230"/>
      <c r="D43" s="233"/>
      <c r="E43" s="231"/>
      <c r="F43" s="232"/>
    </row>
    <row r="44" spans="1:6" x14ac:dyDescent="0.35">
      <c r="A44" s="234"/>
      <c r="B44" s="235"/>
      <c r="C44" s="235"/>
      <c r="D44" s="235"/>
      <c r="E44" s="231"/>
      <c r="F44" s="232"/>
    </row>
    <row r="45" spans="1:6" x14ac:dyDescent="0.35">
      <c r="A45" s="234"/>
      <c r="B45" s="235"/>
      <c r="C45" s="235"/>
      <c r="D45" s="235"/>
      <c r="E45" s="231"/>
      <c r="F45" s="232"/>
    </row>
    <row r="46" spans="1:6" x14ac:dyDescent="0.35">
      <c r="A46" s="234"/>
      <c r="B46" s="235"/>
      <c r="C46" s="235"/>
      <c r="D46" s="235"/>
      <c r="E46" s="231"/>
      <c r="F46" s="232"/>
    </row>
    <row r="47" spans="1:6" x14ac:dyDescent="0.35">
      <c r="A47" s="234"/>
      <c r="B47" s="235"/>
      <c r="C47" s="235"/>
      <c r="D47" s="235"/>
      <c r="E47" s="231"/>
      <c r="F47" s="232"/>
    </row>
    <row r="48" spans="1:6" x14ac:dyDescent="0.35">
      <c r="A48" s="234"/>
      <c r="B48" s="235"/>
      <c r="C48" s="235"/>
      <c r="D48" s="235"/>
      <c r="E48" s="231"/>
      <c r="F48" s="232"/>
    </row>
    <row r="49" spans="1:6" x14ac:dyDescent="0.35">
      <c r="A49" s="229"/>
      <c r="B49" s="230"/>
      <c r="C49" s="230"/>
      <c r="D49" s="230"/>
      <c r="E49" s="231"/>
      <c r="F49" s="232"/>
    </row>
    <row r="50" spans="1:6" x14ac:dyDescent="0.35">
      <c r="A50" s="236"/>
      <c r="B50" s="223"/>
      <c r="C50" s="223"/>
      <c r="D50" s="223"/>
      <c r="E50" s="231"/>
      <c r="F50" s="232"/>
    </row>
    <row r="51" spans="1:6" x14ac:dyDescent="0.35">
      <c r="A51" s="229"/>
      <c r="B51" s="230"/>
      <c r="C51" s="230"/>
      <c r="D51" s="230"/>
      <c r="E51" s="231"/>
      <c r="F51" s="232"/>
    </row>
    <row r="52" spans="1:6" x14ac:dyDescent="0.35">
      <c r="A52" s="229"/>
      <c r="B52" s="233"/>
      <c r="C52" s="233"/>
      <c r="D52" s="233"/>
      <c r="E52" s="231"/>
      <c r="F52" s="237"/>
    </row>
    <row r="53" spans="1:6" x14ac:dyDescent="0.35">
      <c r="A53" s="187"/>
      <c r="B53" s="238"/>
      <c r="C53" s="238"/>
      <c r="D53" s="238"/>
      <c r="E53" s="225"/>
      <c r="F53" s="225"/>
    </row>
    <row r="54" spans="1:6" x14ac:dyDescent="0.35">
      <c r="A54" s="187"/>
      <c r="B54" s="238"/>
      <c r="C54" s="238"/>
      <c r="D54" s="238"/>
      <c r="E54" s="225"/>
      <c r="F54" s="225"/>
    </row>
    <row r="55" spans="1:6" x14ac:dyDescent="0.35">
      <c r="A55" s="229"/>
      <c r="B55" s="230"/>
      <c r="C55" s="230"/>
      <c r="D55" s="230"/>
      <c r="E55" s="231"/>
      <c r="F55" s="232"/>
    </row>
    <row r="56" spans="1:6" x14ac:dyDescent="0.35">
      <c r="A56" s="229"/>
      <c r="B56" s="230"/>
      <c r="C56" s="230"/>
      <c r="D56" s="230"/>
      <c r="E56" s="231"/>
      <c r="F56" s="232"/>
    </row>
    <row r="57" spans="1:6" x14ac:dyDescent="0.35">
      <c r="A57" s="229"/>
      <c r="B57" s="230"/>
      <c r="C57" s="230"/>
      <c r="D57" s="230"/>
      <c r="E57" s="231"/>
      <c r="F57" s="232"/>
    </row>
    <row r="58" spans="1:6" x14ac:dyDescent="0.35">
      <c r="A58" s="229"/>
      <c r="B58" s="230"/>
      <c r="C58" s="230"/>
      <c r="D58" s="230"/>
      <c r="E58" s="231"/>
      <c r="F58" s="232"/>
    </row>
    <row r="59" spans="1:6" x14ac:dyDescent="0.35">
      <c r="A59" s="229"/>
      <c r="B59" s="230"/>
      <c r="C59" s="230"/>
      <c r="D59" s="230"/>
      <c r="E59" s="231"/>
      <c r="F59" s="232"/>
    </row>
    <row r="60" spans="1:6" x14ac:dyDescent="0.35">
      <c r="A60" s="229"/>
      <c r="B60" s="230"/>
      <c r="C60" s="230"/>
      <c r="D60" s="230"/>
      <c r="E60" s="231"/>
      <c r="F60" s="232"/>
    </row>
    <row r="61" spans="1:6" x14ac:dyDescent="0.35">
      <c r="A61" s="229"/>
      <c r="B61" s="230"/>
      <c r="C61" s="230"/>
      <c r="D61" s="230"/>
      <c r="E61" s="231"/>
      <c r="F61" s="232"/>
    </row>
  </sheetData>
  <sortState ref="A17:E26">
    <sortCondition ref="E17:E26"/>
  </sortState>
  <mergeCells count="5">
    <mergeCell ref="A11:E11"/>
    <mergeCell ref="A1:E1"/>
    <mergeCell ref="A3:E3"/>
    <mergeCell ref="A21:E21"/>
    <mergeCell ref="A32:E32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4294967295" verticalDpi="4294967295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16" zoomScale="60" zoomScaleNormal="87" workbookViewId="0">
      <selection activeCell="C24" sqref="C24"/>
    </sheetView>
  </sheetViews>
  <sheetFormatPr defaultColWidth="9.140625" defaultRowHeight="18" x14ac:dyDescent="0.35"/>
  <cols>
    <col min="1" max="1" width="53.7109375" style="123" customWidth="1"/>
    <col min="2" max="6" width="30" style="123" customWidth="1"/>
    <col min="7" max="7" width="15.7109375" style="122" customWidth="1"/>
    <col min="8" max="8" width="18.7109375" style="121" customWidth="1"/>
    <col min="9" max="9" width="17.42578125" style="121" customWidth="1"/>
    <col min="10" max="10" width="21.85546875" style="121" bestFit="1" customWidth="1"/>
    <col min="11" max="11" width="18.42578125" style="121" bestFit="1" customWidth="1"/>
    <col min="12" max="12" width="19.140625" style="121" bestFit="1" customWidth="1"/>
    <col min="13" max="13" width="17.42578125" style="122" bestFit="1" customWidth="1"/>
    <col min="14" max="16384" width="9.140625" style="123"/>
  </cols>
  <sheetData>
    <row r="1" spans="1:13" s="118" customFormat="1" ht="99.95" customHeight="1" x14ac:dyDescent="0.35">
      <c r="A1" s="313"/>
      <c r="B1" s="313"/>
      <c r="C1" s="313"/>
      <c r="D1" s="313"/>
      <c r="E1" s="313"/>
      <c r="F1" s="313"/>
      <c r="G1" s="47"/>
      <c r="H1" s="48"/>
      <c r="I1" s="48"/>
      <c r="J1" s="116"/>
      <c r="K1" s="116"/>
      <c r="L1" s="116"/>
      <c r="M1" s="117"/>
    </row>
    <row r="3" spans="1:13" ht="50.1" customHeight="1" x14ac:dyDescent="0.35">
      <c r="A3" s="309" t="s">
        <v>444</v>
      </c>
      <c r="B3" s="309"/>
      <c r="C3" s="309"/>
      <c r="D3" s="309"/>
      <c r="E3" s="309"/>
      <c r="F3" s="309"/>
      <c r="G3" s="119"/>
      <c r="H3" s="120"/>
      <c r="I3" s="120"/>
    </row>
    <row r="4" spans="1:13" ht="80.099999999999994" customHeight="1" x14ac:dyDescent="0.35">
      <c r="A4" s="85" t="s">
        <v>414</v>
      </c>
      <c r="B4" s="86" t="s">
        <v>415</v>
      </c>
      <c r="C4" s="86" t="s">
        <v>445</v>
      </c>
      <c r="D4" s="86" t="s">
        <v>417</v>
      </c>
      <c r="E4" s="86" t="s">
        <v>418</v>
      </c>
      <c r="F4" s="86" t="s">
        <v>446</v>
      </c>
    </row>
    <row r="5" spans="1:13" ht="54" x14ac:dyDescent="0.35">
      <c r="A5" s="87" t="s">
        <v>447</v>
      </c>
      <c r="B5" s="88">
        <v>4688413704.1099997</v>
      </c>
      <c r="C5" s="88">
        <v>119146889.56</v>
      </c>
      <c r="D5" s="88">
        <v>322069646.06999999</v>
      </c>
      <c r="E5" s="88">
        <v>22403933100.540001</v>
      </c>
      <c r="F5" s="88">
        <v>27533563340.279999</v>
      </c>
    </row>
    <row r="6" spans="1:13" ht="54" x14ac:dyDescent="0.35">
      <c r="A6" s="89" t="s">
        <v>448</v>
      </c>
      <c r="B6" s="90">
        <v>4916545453.3999996</v>
      </c>
      <c r="C6" s="90">
        <v>122105407.25</v>
      </c>
      <c r="D6" s="90">
        <v>344611749.20999998</v>
      </c>
      <c r="E6" s="90">
        <v>22402853643.619999</v>
      </c>
      <c r="F6" s="90">
        <v>27786116253.48</v>
      </c>
    </row>
    <row r="7" spans="1:13" ht="54" x14ac:dyDescent="0.35">
      <c r="A7" s="91" t="s">
        <v>449</v>
      </c>
      <c r="B7" s="92">
        <v>4828693489.8599997</v>
      </c>
      <c r="C7" s="92">
        <v>118054736.03</v>
      </c>
      <c r="D7" s="92">
        <v>334100044.06</v>
      </c>
      <c r="E7" s="92">
        <v>23110905392.209999</v>
      </c>
      <c r="F7" s="92">
        <v>28391753662.150002</v>
      </c>
    </row>
    <row r="8" spans="1:13" ht="54" x14ac:dyDescent="0.35">
      <c r="A8" s="89" t="s">
        <v>450</v>
      </c>
      <c r="B8" s="90">
        <v>4867529901.8500004</v>
      </c>
      <c r="C8" s="90">
        <v>117955379.59999999</v>
      </c>
      <c r="D8" s="90">
        <v>318780804.29000002</v>
      </c>
      <c r="E8" s="90">
        <v>22909141793.689999</v>
      </c>
      <c r="F8" s="90">
        <v>28213407879.43</v>
      </c>
    </row>
    <row r="9" spans="1:13" ht="54" x14ac:dyDescent="0.35">
      <c r="A9" s="91" t="s">
        <v>451</v>
      </c>
      <c r="B9" s="92">
        <v>4786994397.1300001</v>
      </c>
      <c r="C9" s="92">
        <v>113695338.86</v>
      </c>
      <c r="D9" s="92">
        <v>341504314.54000002</v>
      </c>
      <c r="E9" s="92">
        <v>24927599870.610001</v>
      </c>
      <c r="F9" s="92">
        <v>30169793921.139999</v>
      </c>
    </row>
    <row r="10" spans="1:13" ht="54" x14ac:dyDescent="0.35">
      <c r="A10" s="89" t="s">
        <v>452</v>
      </c>
      <c r="B10" s="90">
        <v>4832853394.1400003</v>
      </c>
      <c r="C10" s="90">
        <v>111759672.37</v>
      </c>
      <c r="D10" s="90">
        <v>319630069.07999998</v>
      </c>
      <c r="E10" s="90">
        <v>24969494898.389999</v>
      </c>
      <c r="F10" s="90">
        <v>30233738033.98</v>
      </c>
    </row>
    <row r="11" spans="1:13" ht="54" x14ac:dyDescent="0.35">
      <c r="A11" s="91" t="s">
        <v>453</v>
      </c>
      <c r="B11" s="92">
        <v>4903796507.9700003</v>
      </c>
      <c r="C11" s="92">
        <v>114647806.78</v>
      </c>
      <c r="D11" s="92">
        <v>336708311.35000002</v>
      </c>
      <c r="E11" s="92">
        <v>24986488594.709999</v>
      </c>
      <c r="F11" s="92">
        <v>30341641220.799999</v>
      </c>
    </row>
    <row r="12" spans="1:13" ht="54" x14ac:dyDescent="0.35">
      <c r="A12" s="89" t="s">
        <v>454</v>
      </c>
      <c r="B12" s="90">
        <v>4908374810.3299999</v>
      </c>
      <c r="C12" s="90">
        <v>119194354.65000001</v>
      </c>
      <c r="D12" s="90">
        <v>330485308.24000001</v>
      </c>
      <c r="E12" s="90">
        <v>25019195267.98</v>
      </c>
      <c r="F12" s="90">
        <v>30377249741.200001</v>
      </c>
    </row>
    <row r="13" spans="1:13" ht="54" x14ac:dyDescent="0.35">
      <c r="A13" s="91" t="s">
        <v>455</v>
      </c>
      <c r="B13" s="92">
        <v>4813419166.7399998</v>
      </c>
      <c r="C13" s="92">
        <v>118712218.40000001</v>
      </c>
      <c r="D13" s="92">
        <v>337211544.07999998</v>
      </c>
      <c r="E13" s="92">
        <v>25717911363.93</v>
      </c>
      <c r="F13" s="92">
        <v>30987254293.150002</v>
      </c>
    </row>
    <row r="14" spans="1:13" ht="54" x14ac:dyDescent="0.35">
      <c r="A14" s="89" t="s">
        <v>456</v>
      </c>
      <c r="B14" s="90"/>
      <c r="C14" s="90"/>
      <c r="D14" s="90"/>
      <c r="E14" s="90"/>
      <c r="F14" s="90"/>
    </row>
    <row r="15" spans="1:13" ht="54" x14ac:dyDescent="0.35">
      <c r="A15" s="91" t="s">
        <v>457</v>
      </c>
      <c r="B15" s="92"/>
      <c r="C15" s="92"/>
      <c r="D15" s="92"/>
      <c r="E15" s="92"/>
      <c r="F15" s="92"/>
    </row>
    <row r="16" spans="1:13" ht="54" x14ac:dyDescent="0.35">
      <c r="A16" s="124" t="s">
        <v>458</v>
      </c>
      <c r="B16" s="108"/>
      <c r="C16" s="108"/>
      <c r="D16" s="108"/>
      <c r="E16" s="108"/>
      <c r="F16" s="108"/>
      <c r="G16" s="125"/>
    </row>
    <row r="17" spans="1:12" ht="50.1" customHeight="1" x14ac:dyDescent="0.35">
      <c r="A17" s="309" t="s">
        <v>502</v>
      </c>
      <c r="B17" s="309"/>
      <c r="C17" s="309"/>
      <c r="D17" s="309"/>
      <c r="E17" s="309"/>
      <c r="F17" s="309"/>
      <c r="G17" s="119"/>
      <c r="H17" s="120"/>
      <c r="I17" s="120"/>
    </row>
    <row r="18" spans="1:12" ht="80.099999999999994" customHeight="1" x14ac:dyDescent="0.35">
      <c r="A18" s="85" t="s">
        <v>434</v>
      </c>
      <c r="B18" s="86" t="s">
        <v>459</v>
      </c>
      <c r="C18" s="86" t="s">
        <v>460</v>
      </c>
      <c r="D18" s="86" t="s">
        <v>461</v>
      </c>
      <c r="E18" s="86" t="s">
        <v>462</v>
      </c>
      <c r="F18" s="86" t="s">
        <v>463</v>
      </c>
    </row>
    <row r="19" spans="1:12" ht="36" x14ac:dyDescent="0.35">
      <c r="A19" s="126" t="s">
        <v>7</v>
      </c>
      <c r="B19" s="98" t="s">
        <v>364</v>
      </c>
      <c r="C19" s="127">
        <v>32793448</v>
      </c>
      <c r="D19" s="128">
        <v>55.2</v>
      </c>
      <c r="E19" s="129">
        <v>1810198329.5999999</v>
      </c>
      <c r="F19" s="130">
        <v>0.34350000000000003</v>
      </c>
    </row>
    <row r="20" spans="1:12" ht="36" x14ac:dyDescent="0.35">
      <c r="A20" s="131" t="s">
        <v>39</v>
      </c>
      <c r="B20" s="102" t="s">
        <v>364</v>
      </c>
      <c r="C20" s="132">
        <v>2086301</v>
      </c>
      <c r="D20" s="133">
        <v>358.9</v>
      </c>
      <c r="E20" s="134">
        <v>748773428.89999998</v>
      </c>
      <c r="F20" s="135">
        <v>0.1421</v>
      </c>
    </row>
    <row r="21" spans="1:12" ht="36" x14ac:dyDescent="0.35">
      <c r="A21" s="136" t="s">
        <v>74</v>
      </c>
      <c r="B21" s="106" t="s">
        <v>364</v>
      </c>
      <c r="C21" s="137">
        <v>22735148</v>
      </c>
      <c r="D21" s="138">
        <v>27.4</v>
      </c>
      <c r="E21" s="139">
        <v>622943055.20000005</v>
      </c>
      <c r="F21" s="140">
        <v>0.1182</v>
      </c>
    </row>
    <row r="22" spans="1:12" ht="36" x14ac:dyDescent="0.35">
      <c r="A22" s="131" t="s">
        <v>75</v>
      </c>
      <c r="B22" s="102" t="s">
        <v>364</v>
      </c>
      <c r="C22" s="132">
        <v>6535478</v>
      </c>
      <c r="D22" s="133">
        <v>81.069999999999993</v>
      </c>
      <c r="E22" s="134">
        <v>529831201.45999998</v>
      </c>
      <c r="F22" s="135">
        <v>0.10050000000000001</v>
      </c>
    </row>
    <row r="23" spans="1:12" ht="36" x14ac:dyDescent="0.35">
      <c r="A23" s="136" t="s">
        <v>40</v>
      </c>
      <c r="B23" s="106" t="s">
        <v>364</v>
      </c>
      <c r="C23" s="137">
        <v>14000000</v>
      </c>
      <c r="D23" s="138">
        <v>31</v>
      </c>
      <c r="E23" s="139">
        <v>434000000</v>
      </c>
      <c r="F23" s="140">
        <v>8.2400000000000001E-2</v>
      </c>
    </row>
    <row r="24" spans="1:12" ht="36" x14ac:dyDescent="0.35">
      <c r="A24" s="131" t="s">
        <v>77</v>
      </c>
      <c r="B24" s="102" t="s">
        <v>364</v>
      </c>
      <c r="C24" s="132">
        <v>17219662</v>
      </c>
      <c r="D24" s="133">
        <v>16.3</v>
      </c>
      <c r="E24" s="134">
        <v>280680490.60000002</v>
      </c>
      <c r="F24" s="135">
        <v>5.33E-2</v>
      </c>
    </row>
    <row r="25" spans="1:12" ht="36" x14ac:dyDescent="0.35">
      <c r="A25" s="136" t="s">
        <v>41</v>
      </c>
      <c r="B25" s="106" t="s">
        <v>364</v>
      </c>
      <c r="C25" s="137">
        <v>6090943</v>
      </c>
      <c r="D25" s="138">
        <v>35</v>
      </c>
      <c r="E25" s="139">
        <v>213183005</v>
      </c>
      <c r="F25" s="140">
        <v>4.0500000000000001E-2</v>
      </c>
    </row>
    <row r="26" spans="1:12" ht="38.25" customHeight="1" x14ac:dyDescent="0.35">
      <c r="A26" s="131" t="s">
        <v>76</v>
      </c>
      <c r="B26" s="102" t="s">
        <v>518</v>
      </c>
      <c r="C26" s="132">
        <v>814626</v>
      </c>
      <c r="D26" s="133">
        <v>180</v>
      </c>
      <c r="E26" s="134">
        <v>146632680</v>
      </c>
      <c r="F26" s="135">
        <v>2.7799999999999998E-2</v>
      </c>
    </row>
    <row r="27" spans="1:12" ht="36" x14ac:dyDescent="0.35">
      <c r="A27" s="136" t="s">
        <v>8</v>
      </c>
      <c r="B27" s="106" t="s">
        <v>519</v>
      </c>
      <c r="C27" s="137">
        <v>24424613</v>
      </c>
      <c r="D27" s="138">
        <v>5.8</v>
      </c>
      <c r="E27" s="139">
        <v>141662755.40000001</v>
      </c>
      <c r="F27" s="140">
        <v>2.69E-2</v>
      </c>
    </row>
    <row r="28" spans="1:12" ht="54" x14ac:dyDescent="0.35">
      <c r="A28" s="141" t="s">
        <v>101</v>
      </c>
      <c r="B28" s="107" t="s">
        <v>367</v>
      </c>
      <c r="C28" s="142">
        <v>2838414</v>
      </c>
      <c r="D28" s="143">
        <v>18.2</v>
      </c>
      <c r="E28" s="144">
        <v>51659134.799999997</v>
      </c>
      <c r="F28" s="145">
        <v>9.7999999999999997E-3</v>
      </c>
    </row>
    <row r="29" spans="1:12" ht="50.1" customHeight="1" x14ac:dyDescent="0.35">
      <c r="A29" s="307" t="s">
        <v>464</v>
      </c>
      <c r="B29" s="307"/>
      <c r="C29" s="307"/>
      <c r="D29" s="307"/>
      <c r="E29" s="307"/>
      <c r="F29" s="307"/>
      <c r="H29" s="146"/>
      <c r="I29" s="312" t="s">
        <v>368</v>
      </c>
      <c r="J29" s="314"/>
      <c r="K29" s="314"/>
      <c r="L29" s="312" t="s">
        <v>369</v>
      </c>
    </row>
    <row r="30" spans="1:12" ht="36" x14ac:dyDescent="0.35">
      <c r="A30" s="147"/>
      <c r="B30" s="147"/>
      <c r="C30" s="147"/>
      <c r="D30" s="148"/>
      <c r="E30" s="149"/>
      <c r="F30" s="150"/>
      <c r="G30" s="151"/>
      <c r="H30" s="48" t="s">
        <v>70</v>
      </c>
      <c r="I30" s="152" t="s">
        <v>370</v>
      </c>
      <c r="J30" s="152" t="s">
        <v>371</v>
      </c>
      <c r="K30" s="152" t="s">
        <v>372</v>
      </c>
      <c r="L30" s="312"/>
    </row>
    <row r="31" spans="1:12" ht="36" x14ac:dyDescent="0.35">
      <c r="A31" s="147"/>
      <c r="B31" s="147"/>
      <c r="C31" s="147"/>
      <c r="D31" s="148"/>
      <c r="E31" s="149"/>
      <c r="F31" s="150"/>
      <c r="G31" s="151"/>
      <c r="H31" s="153" t="s">
        <v>58</v>
      </c>
      <c r="I31" s="154">
        <f t="shared" ref="I31:I36" si="0">I43/10^6</f>
        <v>4688.4137041099993</v>
      </c>
      <c r="J31" s="154">
        <f t="shared" ref="J31:L35" si="1">J43/10^6</f>
        <v>119.14688956000001</v>
      </c>
      <c r="K31" s="154">
        <f t="shared" si="1"/>
        <v>322.06964606999998</v>
      </c>
      <c r="L31" s="154">
        <f t="shared" si="1"/>
        <v>22403.933100540002</v>
      </c>
    </row>
    <row r="32" spans="1:12" ht="36" x14ac:dyDescent="0.35">
      <c r="A32" s="147"/>
      <c r="B32" s="147"/>
      <c r="C32" s="147"/>
      <c r="D32" s="148"/>
      <c r="E32" s="149"/>
      <c r="F32" s="150"/>
      <c r="G32" s="151"/>
      <c r="H32" s="153" t="s">
        <v>59</v>
      </c>
      <c r="I32" s="154">
        <f t="shared" si="0"/>
        <v>4916.5454534</v>
      </c>
      <c r="J32" s="154">
        <f t="shared" si="1"/>
        <v>122.10540725</v>
      </c>
      <c r="K32" s="154">
        <f t="shared" si="1"/>
        <v>344.61174920999997</v>
      </c>
      <c r="L32" s="154">
        <f t="shared" si="1"/>
        <v>22402.853643619997</v>
      </c>
    </row>
    <row r="33" spans="1:13" ht="36" x14ac:dyDescent="0.35">
      <c r="A33" s="147"/>
      <c r="B33" s="147"/>
      <c r="C33" s="147"/>
      <c r="D33" s="148"/>
      <c r="E33" s="149"/>
      <c r="F33" s="150"/>
      <c r="G33" s="151"/>
      <c r="H33" s="153" t="s">
        <v>60</v>
      </c>
      <c r="I33" s="154">
        <f t="shared" si="0"/>
        <v>4828.6934898599993</v>
      </c>
      <c r="J33" s="154">
        <f t="shared" si="1"/>
        <v>118.05473603</v>
      </c>
      <c r="K33" s="154">
        <f t="shared" si="1"/>
        <v>334.10004406000002</v>
      </c>
      <c r="L33" s="154">
        <f t="shared" si="1"/>
        <v>23110.905392209999</v>
      </c>
    </row>
    <row r="34" spans="1:13" ht="36" x14ac:dyDescent="0.35">
      <c r="A34" s="147"/>
      <c r="B34" s="147"/>
      <c r="C34" s="147"/>
      <c r="D34" s="148"/>
      <c r="E34" s="149"/>
      <c r="F34" s="150"/>
      <c r="G34" s="151"/>
      <c r="H34" s="153" t="s">
        <v>61</v>
      </c>
      <c r="I34" s="154">
        <f t="shared" si="0"/>
        <v>4867.52990185</v>
      </c>
      <c r="J34" s="154">
        <f t="shared" si="1"/>
        <v>117.9553796</v>
      </c>
      <c r="K34" s="154">
        <f t="shared" si="1"/>
        <v>318.78080429000005</v>
      </c>
      <c r="L34" s="154">
        <f t="shared" si="1"/>
        <v>22909.14179369</v>
      </c>
    </row>
    <row r="35" spans="1:13" ht="36" x14ac:dyDescent="0.35">
      <c r="A35" s="147"/>
      <c r="B35" s="147"/>
      <c r="C35" s="147"/>
      <c r="D35" s="148"/>
      <c r="E35" s="149"/>
      <c r="F35" s="150"/>
      <c r="G35" s="151"/>
      <c r="H35" s="153" t="s">
        <v>62</v>
      </c>
      <c r="I35" s="154">
        <f t="shared" si="0"/>
        <v>4786.9943971299999</v>
      </c>
      <c r="J35" s="154">
        <f t="shared" si="1"/>
        <v>113.69533885999999</v>
      </c>
      <c r="K35" s="154">
        <f t="shared" si="1"/>
        <v>341.50431454</v>
      </c>
      <c r="L35" s="154">
        <f t="shared" si="1"/>
        <v>24927.59987061</v>
      </c>
    </row>
    <row r="36" spans="1:13" ht="36" x14ac:dyDescent="0.35">
      <c r="A36" s="147"/>
      <c r="B36" s="147"/>
      <c r="C36" s="147"/>
      <c r="D36" s="148"/>
      <c r="E36" s="149"/>
      <c r="F36" s="150"/>
      <c r="G36" s="151"/>
      <c r="H36" s="153" t="s">
        <v>63</v>
      </c>
      <c r="I36" s="154">
        <f t="shared" si="0"/>
        <v>4832.8533941400001</v>
      </c>
      <c r="J36" s="154">
        <f>J48/10^6</f>
        <v>111.75967237</v>
      </c>
      <c r="K36" s="154">
        <f>K48/10^6</f>
        <v>319.63006908</v>
      </c>
      <c r="L36" s="154">
        <f>L48/10^6</f>
        <v>24969.494898389999</v>
      </c>
    </row>
    <row r="37" spans="1:13" ht="36" x14ac:dyDescent="0.35">
      <c r="A37" s="147"/>
      <c r="B37" s="147"/>
      <c r="C37" s="147"/>
      <c r="D37" s="148"/>
      <c r="E37" s="149"/>
      <c r="F37" s="150"/>
      <c r="G37" s="151"/>
      <c r="H37" s="153" t="s">
        <v>64</v>
      </c>
      <c r="I37" s="154">
        <f t="shared" ref="I37:L39" si="2">I49/10^6</f>
        <v>4903.7965079700007</v>
      </c>
      <c r="J37" s="154">
        <f t="shared" si="2"/>
        <v>114.64780678</v>
      </c>
      <c r="K37" s="154">
        <f t="shared" si="2"/>
        <v>336.70831135000003</v>
      </c>
      <c r="L37" s="154">
        <f t="shared" si="2"/>
        <v>24986.488594709997</v>
      </c>
    </row>
    <row r="38" spans="1:13" ht="36" x14ac:dyDescent="0.35">
      <c r="A38" s="147"/>
      <c r="B38" s="147"/>
      <c r="C38" s="147"/>
      <c r="D38" s="148"/>
      <c r="E38" s="149"/>
      <c r="F38" s="150"/>
      <c r="G38" s="151"/>
      <c r="H38" s="153" t="s">
        <v>65</v>
      </c>
      <c r="I38" s="154">
        <f t="shared" si="2"/>
        <v>4908.3748103299995</v>
      </c>
      <c r="J38" s="154">
        <f t="shared" si="2"/>
        <v>119.19435465000001</v>
      </c>
      <c r="K38" s="154">
        <f t="shared" si="2"/>
        <v>330.48530823999999</v>
      </c>
      <c r="L38" s="154">
        <f t="shared" si="2"/>
        <v>25019.195267979998</v>
      </c>
    </row>
    <row r="39" spans="1:13" ht="36" x14ac:dyDescent="0.35">
      <c r="A39" s="147"/>
      <c r="B39" s="147"/>
      <c r="C39" s="147"/>
      <c r="D39" s="148"/>
      <c r="E39" s="149"/>
      <c r="F39" s="150"/>
      <c r="G39" s="151"/>
      <c r="H39" s="153" t="s">
        <v>66</v>
      </c>
      <c r="I39" s="154">
        <f>I51/10^6</f>
        <v>4908.3748103299995</v>
      </c>
      <c r="J39" s="154">
        <f t="shared" si="2"/>
        <v>119.19435465000001</v>
      </c>
      <c r="K39" s="154">
        <f t="shared" si="2"/>
        <v>330.48530823999999</v>
      </c>
      <c r="L39" s="154">
        <f t="shared" si="2"/>
        <v>25019.195267979998</v>
      </c>
    </row>
    <row r="40" spans="1:13" ht="36" x14ac:dyDescent="0.35">
      <c r="A40" s="147"/>
      <c r="B40" s="147"/>
      <c r="C40" s="147"/>
      <c r="D40" s="148"/>
      <c r="E40" s="149"/>
      <c r="F40" s="150"/>
      <c r="G40" s="151"/>
      <c r="H40" s="153" t="s">
        <v>67</v>
      </c>
      <c r="I40" s="154"/>
      <c r="J40" s="154"/>
      <c r="K40" s="154"/>
      <c r="L40" s="154"/>
    </row>
    <row r="41" spans="1:13" ht="36" x14ac:dyDescent="0.35">
      <c r="H41" s="153" t="s">
        <v>68</v>
      </c>
      <c r="I41" s="154"/>
      <c r="J41" s="154"/>
      <c r="K41" s="154"/>
      <c r="L41" s="154"/>
    </row>
    <row r="42" spans="1:13" ht="36" x14ac:dyDescent="0.35">
      <c r="F42" s="155">
        <v>5523710511.1199999</v>
      </c>
      <c r="H42" s="153" t="s">
        <v>69</v>
      </c>
      <c r="I42" s="154"/>
      <c r="J42" s="154"/>
      <c r="K42" s="154"/>
      <c r="L42" s="154"/>
    </row>
    <row r="43" spans="1:13" x14ac:dyDescent="0.35">
      <c r="H43" s="153" t="s">
        <v>285</v>
      </c>
      <c r="I43" s="156">
        <v>4688413704.1099997</v>
      </c>
      <c r="J43" s="156">
        <v>119146889.56</v>
      </c>
      <c r="K43" s="156">
        <v>322069646.06999999</v>
      </c>
      <c r="L43" s="156">
        <v>22403933100.540001</v>
      </c>
      <c r="M43" s="125"/>
    </row>
    <row r="44" spans="1:13" x14ac:dyDescent="0.35">
      <c r="H44" s="121" t="s">
        <v>286</v>
      </c>
      <c r="I44" s="121">
        <v>4916545453.3999996</v>
      </c>
      <c r="J44" s="121">
        <v>122105407.25</v>
      </c>
      <c r="K44" s="121">
        <v>344611749.20999998</v>
      </c>
      <c r="L44" s="121">
        <v>22402853643.619999</v>
      </c>
      <c r="M44" s="125"/>
    </row>
    <row r="45" spans="1:13" x14ac:dyDescent="0.35">
      <c r="H45" s="121" t="s">
        <v>287</v>
      </c>
      <c r="I45" s="121">
        <v>4828693489.8599997</v>
      </c>
      <c r="J45" s="121">
        <v>118054736.03</v>
      </c>
      <c r="K45" s="121">
        <v>334100044.06</v>
      </c>
      <c r="L45" s="121">
        <v>23110905392.209999</v>
      </c>
      <c r="M45" s="125"/>
    </row>
    <row r="46" spans="1:13" x14ac:dyDescent="0.35">
      <c r="H46" s="157" t="s">
        <v>288</v>
      </c>
      <c r="I46" s="121">
        <v>4867529901.8500004</v>
      </c>
      <c r="J46" s="121">
        <v>117955379.59999999</v>
      </c>
      <c r="K46" s="121">
        <v>318780804.29000002</v>
      </c>
      <c r="L46" s="121">
        <v>22909141793.689999</v>
      </c>
      <c r="M46" s="125"/>
    </row>
    <row r="47" spans="1:13" x14ac:dyDescent="0.35">
      <c r="H47" s="121" t="s">
        <v>289</v>
      </c>
      <c r="I47" s="121">
        <v>4786994397.1300001</v>
      </c>
      <c r="J47" s="121">
        <v>113695338.86</v>
      </c>
      <c r="K47" s="121">
        <v>341504314.54000002</v>
      </c>
      <c r="L47" s="121">
        <v>24927599870.610001</v>
      </c>
      <c r="M47" s="125"/>
    </row>
    <row r="48" spans="1:13" x14ac:dyDescent="0.35">
      <c r="H48" s="121" t="s">
        <v>290</v>
      </c>
      <c r="I48" s="121">
        <v>4832853394.1400003</v>
      </c>
      <c r="J48" s="121">
        <v>111759672.37</v>
      </c>
      <c r="K48" s="121">
        <v>319630069.07999998</v>
      </c>
      <c r="L48" s="121">
        <v>24969494898.389999</v>
      </c>
      <c r="M48" s="125"/>
    </row>
    <row r="49" spans="8:13" x14ac:dyDescent="0.35">
      <c r="H49" s="121" t="s">
        <v>291</v>
      </c>
      <c r="I49" s="121">
        <v>4903796507.9700003</v>
      </c>
      <c r="J49" s="121">
        <v>114647806.78</v>
      </c>
      <c r="K49" s="121">
        <v>336708311.35000002</v>
      </c>
      <c r="L49" s="121">
        <v>24986488594.709999</v>
      </c>
      <c r="M49" s="125"/>
    </row>
    <row r="50" spans="8:13" x14ac:dyDescent="0.35">
      <c r="H50" s="121" t="s">
        <v>292</v>
      </c>
      <c r="I50" s="121">
        <v>4908374810.3299999</v>
      </c>
      <c r="J50" s="121">
        <v>119194354.65000001</v>
      </c>
      <c r="K50" s="121">
        <v>330485308.24000001</v>
      </c>
      <c r="L50" s="121">
        <v>25019195267.98</v>
      </c>
      <c r="M50" s="125"/>
    </row>
    <row r="51" spans="8:13" x14ac:dyDescent="0.35">
      <c r="H51" s="157" t="s">
        <v>293</v>
      </c>
      <c r="I51" s="121">
        <v>4908374810.3299999</v>
      </c>
      <c r="J51" s="121">
        <v>119194354.65000001</v>
      </c>
      <c r="K51" s="121">
        <v>330485308.24000001</v>
      </c>
      <c r="L51" s="121">
        <v>25019195267.98</v>
      </c>
      <c r="M51" s="125"/>
    </row>
    <row r="52" spans="8:13" x14ac:dyDescent="0.35">
      <c r="H52" s="157" t="s">
        <v>299</v>
      </c>
      <c r="M52" s="125"/>
    </row>
    <row r="53" spans="8:13" x14ac:dyDescent="0.35">
      <c r="H53" s="157" t="s">
        <v>295</v>
      </c>
      <c r="M53" s="125"/>
    </row>
    <row r="54" spans="8:13" x14ac:dyDescent="0.35">
      <c r="H54" s="157" t="s">
        <v>296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38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8D1DC8-6A28-4FED-B02A-5FEE8F3E8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2017-10-02T11:38:05Z</cp:lastPrinted>
  <dcterms:created xsi:type="dcterms:W3CDTF">2004-08-02T10:44:45Z</dcterms:created>
  <dcterms:modified xsi:type="dcterms:W3CDTF">2017-10-02T11:43:08Z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